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27d550efa445f9/Documents/BERGVLAM/QMS/DOCUMENTS TO COMPLETE/"/>
    </mc:Choice>
  </mc:AlternateContent>
  <xr:revisionPtr revIDLastSave="6" documentId="8_{BC3083A7-346E-45D6-B279-C20D83074528}" xr6:coauthVersionLast="47" xr6:coauthVersionMax="47" xr10:uidLastSave="{E230E16B-186E-464A-B787-6C93931D7D00}"/>
  <bookViews>
    <workbookView xWindow="-110" yWindow="-110" windowWidth="19420" windowHeight="10420" tabRatio="921" xr2:uid="{00000000-000D-0000-FFFF-FFFF00000000}"/>
  </bookViews>
  <sheets>
    <sheet name="Self-Appraisal PL3" sheetId="12" r:id="rId1"/>
  </sheets>
  <definedNames>
    <definedName name="_xlnm.Print_Area" localSheetId="0">'Self-Appraisal PL3'!$A$1:$G$246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3" i="12" l="1"/>
  <c r="G194" i="12" s="1"/>
  <c r="A187" i="12"/>
  <c r="G176" i="12"/>
  <c r="G177" i="12" s="1"/>
  <c r="A170" i="12"/>
  <c r="G160" i="12"/>
  <c r="G159" i="12"/>
  <c r="G152" i="12"/>
  <c r="G144" i="12"/>
  <c r="A138" i="12"/>
  <c r="G127" i="12"/>
  <c r="G122" i="12"/>
  <c r="G128" i="12" s="1"/>
  <c r="G105" i="12"/>
  <c r="G104" i="12"/>
  <c r="G96" i="12"/>
  <c r="G79" i="12"/>
  <c r="G80" i="12" s="1"/>
  <c r="G70" i="12"/>
  <c r="A62" i="12"/>
  <c r="G51" i="12"/>
  <c r="G52" i="12" s="1"/>
  <c r="G42" i="12"/>
</calcChain>
</file>

<file path=xl/sharedStrings.xml><?xml version="1.0" encoding="utf-8"?>
<sst xmlns="http://schemas.openxmlformats.org/spreadsheetml/2006/main" count="302" uniqueCount="162">
  <si>
    <t>a.</t>
  </si>
  <si>
    <t>b.</t>
  </si>
  <si>
    <t>Annual</t>
  </si>
  <si>
    <t>e.</t>
  </si>
  <si>
    <t>Comments:</t>
  </si>
  <si>
    <t>Learning and teaching environment</t>
  </si>
  <si>
    <t>Classroom Management</t>
  </si>
  <si>
    <t>Knowledge of subject</t>
  </si>
  <si>
    <t>Planning and presentation</t>
  </si>
  <si>
    <t>Management of work schedule</t>
  </si>
  <si>
    <t>Record keeping</t>
  </si>
  <si>
    <t>Feedback to learners</t>
  </si>
  <si>
    <t>d.</t>
  </si>
  <si>
    <t>f.</t>
  </si>
  <si>
    <t>Surname</t>
  </si>
  <si>
    <t>Designation</t>
  </si>
  <si>
    <t>Highest Qualification</t>
  </si>
  <si>
    <t>Grade / Subjects taught during current appraisal year</t>
  </si>
  <si>
    <t xml:space="preserve">First names </t>
  </si>
  <si>
    <t>Persal number</t>
  </si>
  <si>
    <t>Specialization in subject domain</t>
  </si>
  <si>
    <t>Name of school</t>
  </si>
  <si>
    <t>Circuit/district</t>
  </si>
  <si>
    <t>Telephone</t>
  </si>
  <si>
    <t>Province</t>
  </si>
  <si>
    <t>Principal’s name</t>
  </si>
  <si>
    <t>Cell No</t>
  </si>
  <si>
    <t>Teaching and assessment responsibilities</t>
  </si>
  <si>
    <t>Extra-mural activities</t>
  </si>
  <si>
    <t>Other: (Please specify)</t>
  </si>
  <si>
    <t>4. EDUCATOR’S BRIEF JOB DESCRIPTION  (Subjects/Grades/Key areas of responsibility, etc)</t>
  </si>
  <si>
    <t>3. SCHOOL</t>
  </si>
  <si>
    <t>2. APPRAISER</t>
  </si>
  <si>
    <t>1. APPRAISEE</t>
  </si>
  <si>
    <t>Section A: EDUCATOR AND SCHOOL INFORMATION</t>
  </si>
  <si>
    <t>Knowledge and application of forms of assessment</t>
  </si>
  <si>
    <t>Management and Administrative duties</t>
  </si>
  <si>
    <t>Manages underperformance</t>
  </si>
  <si>
    <t>g.</t>
  </si>
  <si>
    <t>Annexure C2</t>
  </si>
  <si>
    <t>QUALITY MANAGEMENT SYSTEM (QMS)
APPRAISAL INSTRUMENT
DEPUTY PRINCIPAL: POST LEVEL 3</t>
  </si>
  <si>
    <t>Criterion 1: Classroom teaching</t>
  </si>
  <si>
    <t xml:space="preserve">Mid-Year </t>
  </si>
  <si>
    <t>c.</t>
  </si>
  <si>
    <t>h.</t>
  </si>
  <si>
    <t>i.</t>
  </si>
  <si>
    <t>Learner progress and achievement</t>
  </si>
  <si>
    <t>Sub-Total</t>
  </si>
  <si>
    <t>Criterion 2: Support for the learning school</t>
  </si>
  <si>
    <t xml:space="preserve">Annual </t>
  </si>
  <si>
    <t>Enlists the support of parents and community members as partners in learning</t>
  </si>
  <si>
    <t>Communicates (provides feedback) with all stakeholders on the academic performance of the school</t>
  </si>
  <si>
    <t xml:space="preserve">Motivates learners to achieve academically </t>
  </si>
  <si>
    <t>Ensures that there are functional curriculum structures in the school.</t>
  </si>
  <si>
    <t>Promotes ICT learning</t>
  </si>
  <si>
    <t xml:space="preserve"> Manages conflict in order to maintain a healthy teaching and learning environment</t>
  </si>
  <si>
    <t>Total for Performance Standard 1</t>
  </si>
  <si>
    <t>Mid-year</t>
  </si>
  <si>
    <t>Criterion 1: Planning</t>
  </si>
  <si>
    <t>School has developed vision and mission statements which are relevant (to the school community) and achievable.</t>
  </si>
  <si>
    <t>Implementation of school improvement plan (SIP)</t>
  </si>
  <si>
    <t>Ensures that school has a safe and secure environment</t>
  </si>
  <si>
    <t>Implements transparent decision making structures – accepts responsibility for decisions taken</t>
  </si>
  <si>
    <t>Ensures that planning is based on data collected on a range of school activities</t>
  </si>
  <si>
    <t>Planning is done on time</t>
  </si>
  <si>
    <t>School analyses results of various forms of assessment and sets clear targets for improvement</t>
  </si>
  <si>
    <t>Criterion 2: School Governing Body and the broader school community</t>
  </si>
  <si>
    <t>Ensures that the school has a functioning SGB</t>
  </si>
  <si>
    <r>
      <t xml:space="preserve">Renders assistance to the SGB in terms of the areas listed in SASA 16A, excluding finances   </t>
    </r>
    <r>
      <rPr>
        <i/>
        <sz val="10"/>
        <color theme="1"/>
        <rFont val="Arial"/>
        <family val="2"/>
      </rPr>
      <t>(Refer to PS 5 for Finances)</t>
    </r>
  </si>
  <si>
    <t>Informs the SGB about policy and legislation</t>
  </si>
  <si>
    <t>The school has developed the various policies as required by SASA, which are aligned with the requirements of various legislation and departmental policies</t>
  </si>
  <si>
    <t>Networks with the community and builds partnerships to support the development of the school</t>
  </si>
  <si>
    <t>Liaises with relevant government departments (e.g. Dept of Health) as required</t>
  </si>
  <si>
    <t>Total for Performance Standard 2</t>
  </si>
  <si>
    <t>Criterion 1: Securing accountability</t>
  </si>
  <si>
    <t>Ensures safekeeping of all movable and immovable assets</t>
  </si>
  <si>
    <t>Ensures completion of all attendance registers and takes appropriate action where necessary (Staff and learners)</t>
  </si>
  <si>
    <t>Ensures that LTSMs are used effectively</t>
  </si>
  <si>
    <t>A textbook retrieval system is in place and is properly implemented</t>
  </si>
  <si>
    <t>Leads and monitors the work of the School Management Team</t>
  </si>
  <si>
    <t>Addresses unprofessional and  improper  conduct of educators and learners</t>
  </si>
  <si>
    <t>Criterion 2:  Managing the quality of teaching and learning</t>
  </si>
  <si>
    <t>Follows departmental policies with regard to assessment administration (e.g. NSC, ANA, SBA)</t>
  </si>
  <si>
    <t>Monitors marking and moderation of learner assessments</t>
  </si>
  <si>
    <t>Ensures that efficient systems are in place for examinations / assessments</t>
  </si>
  <si>
    <t xml:space="preserve">Consolidates and analyses learners’ assessment outcomes and develops appropriate intervention strategies </t>
  </si>
  <si>
    <t>Promotes (provides leadership) and monitors school learner intervention strategies</t>
  </si>
  <si>
    <t>Total for Performance Standard 3</t>
  </si>
  <si>
    <t>Criterion 1: Staff</t>
  </si>
  <si>
    <t>Staff training programmes planned and implemented</t>
  </si>
  <si>
    <t>Provides leadership and oversees mentoring, coaching and general support to staff</t>
  </si>
  <si>
    <t>Promotes teacher appraisal practices in terms of applicable policy/ collective agreement</t>
  </si>
  <si>
    <t>Monitors staff appraisal and verifies evidence</t>
  </si>
  <si>
    <t>Conducts classroom observations to provide support and development of educators</t>
  </si>
  <si>
    <t>Ensures that departmental circulars and other relevant information are brought to the attention of staff</t>
  </si>
  <si>
    <t>Criterion 2: Self</t>
  </si>
  <si>
    <t>Attends and participates in departmental, union and other professional activities aimed at enhancing his/her professional skills</t>
  </si>
  <si>
    <t>Professional conduct with reference to punctuality, presentable appearance, respect shown to others</t>
  </si>
  <si>
    <t>Total for Performance Standard 4</t>
  </si>
  <si>
    <t>Criterion 1: Financial Management</t>
  </si>
  <si>
    <t>Manages school’s finances in terms of applicable legislation (SASA) and policy</t>
  </si>
  <si>
    <t>Provides the necessary guidance to the SGB  i.t.o finances</t>
  </si>
  <si>
    <t>Follows protocols in developing the school budget</t>
  </si>
  <si>
    <t>Takes all reasonable steps to prevent financial mismanagement and corruption</t>
  </si>
  <si>
    <t>Supports school’s fundraising efforts</t>
  </si>
  <si>
    <t>Criterion 2: General institutional management and administration</t>
  </si>
  <si>
    <t>Maintains a log book containing a record of important events at the schools</t>
  </si>
  <si>
    <t>Ensures that systems are in place for the management of all correspondence</t>
  </si>
  <si>
    <t>Ensures that sensitive information on learners and teachers are properly maintained</t>
  </si>
  <si>
    <t>Maintains a filing and storage system</t>
  </si>
  <si>
    <t>Submits reports to the department / districts in terms of national and provincial policies</t>
  </si>
  <si>
    <t>Criterion 3: Management of infrastructure</t>
  </si>
  <si>
    <t>Uses existing resources and physical infra-structure optimally</t>
  </si>
  <si>
    <t>Monitors use and safekeeping of all movable and immovable assets in the school</t>
  </si>
  <si>
    <t xml:space="preserve">Makes regular physical infrastructure inspections </t>
  </si>
  <si>
    <t>School buildings, ablutions facilities and grounds are properly maintained</t>
  </si>
  <si>
    <t>Total for Performance Standard 5</t>
  </si>
  <si>
    <r>
      <rPr>
        <b/>
        <sz val="10"/>
        <rFont val="Arial"/>
        <family val="2"/>
      </rPr>
      <t>NB:</t>
    </r>
    <r>
      <rPr>
        <sz val="10"/>
        <rFont val="Arial"/>
        <family val="2"/>
      </rPr>
      <t xml:space="preserve"> Appraisal to be conducted on 2 selected descriptors based on the allocated responsibilities </t>
    </r>
  </si>
  <si>
    <t>Criterion 1:  Managing human resources (educators and support staff) in the school</t>
  </si>
  <si>
    <t>Makes every effort to fill vacant posts in terms of departmental policy</t>
  </si>
  <si>
    <t>Assists staff members with solving conditions of service problems</t>
  </si>
  <si>
    <t>Ensures that a positive labour environment exists at the school</t>
  </si>
  <si>
    <t>Deals with grievances of staff in terms of the relevant ELRC/PSCBC resolutions</t>
  </si>
  <si>
    <t>Ensures that prescribed procedures are followed with regard to any disciplinary action</t>
  </si>
  <si>
    <t>Total for Performance Standard 6</t>
  </si>
  <si>
    <t>Ensures that the school offers extra-mural activities to its learners</t>
  </si>
  <si>
    <t>Encourages and supports learners to take part in extra-mural activities</t>
  </si>
  <si>
    <t>Ensures educator participation in extra-mural activities</t>
  </si>
  <si>
    <t>Oversees organisation of extra-mural activities</t>
  </si>
  <si>
    <t>Involves community with extra-mural activities, where applicable</t>
  </si>
  <si>
    <t>Total for Performance Standard 7</t>
  </si>
  <si>
    <t>Overall Remarks:</t>
  </si>
  <si>
    <t>1. PERFORMANCE STANDARD 1: LEADING THE LEARNING SCHOOL</t>
  </si>
  <si>
    <t>2. PERFORMANCE STANDARD 2: SHAPING THE DIRECTION AND DEVELOPMENT OF THE SCHOOL</t>
  </si>
  <si>
    <t>3. PERFORMANCE STANDARD 3: MANAGING QUALITY AND SECURING ACCOUNTABILITY</t>
  </si>
  <si>
    <t>4. PERFORMANCE STANDARD 4: DEVELOPING AND EMPOWERING SELF AND OTHERS</t>
  </si>
  <si>
    <t>5. PERFORMANCE STANDARD 5: MANAGING THE SCHOOL AS AN ORGANISATION</t>
  </si>
  <si>
    <t>6. PERFORMANCE STANDARD 6: MANAGING HUMAN RESOURCES (STAFF) IN THE SCHOOL</t>
  </si>
  <si>
    <t>7. PERFORMANCE STANDARD 7: MANAGEMENT &amp; ADVOCACY OF EXTRA-MURAL ACTIVITIES</t>
  </si>
  <si>
    <t>SCHOOL STAMP</t>
  </si>
  <si>
    <t>Signature &amp; Date:</t>
  </si>
  <si>
    <r>
      <rPr>
        <b/>
        <sz val="10"/>
        <rFont val="Arial"/>
        <family val="2"/>
      </rPr>
      <t>NB</t>
    </r>
    <r>
      <rPr>
        <sz val="10"/>
        <rFont val="Arial"/>
        <family val="2"/>
      </rPr>
      <t xml:space="preserve">: Appraisal to be conducted on </t>
    </r>
    <r>
      <rPr>
        <b/>
        <sz val="10"/>
        <rFont val="Arial"/>
        <family val="2"/>
      </rPr>
      <t>all descriptors</t>
    </r>
    <r>
      <rPr>
        <sz val="10"/>
        <rFont val="Arial"/>
        <family val="2"/>
      </rPr>
      <t xml:space="preserve"> in Performance Standard 1</t>
    </r>
  </si>
  <si>
    <r>
      <t xml:space="preserve">NB: Appraisal to be conducted on </t>
    </r>
    <r>
      <rPr>
        <b/>
        <sz val="10"/>
        <rFont val="Arial"/>
        <family val="2"/>
      </rPr>
      <t>10 selected descriptors</t>
    </r>
    <r>
      <rPr>
        <sz val="10"/>
        <rFont val="Arial"/>
        <family val="2"/>
      </rPr>
      <t xml:space="preserve"> based on the allocated responsibilities in Performance Standard 2</t>
    </r>
  </si>
  <si>
    <r>
      <rPr>
        <b/>
        <sz val="10"/>
        <rFont val="Arial"/>
        <family val="2"/>
      </rPr>
      <t>NB</t>
    </r>
    <r>
      <rPr>
        <sz val="10"/>
        <rFont val="Arial"/>
        <family val="2"/>
      </rPr>
      <t xml:space="preserve">: Appraisal to be conducted on </t>
    </r>
    <r>
      <rPr>
        <b/>
        <sz val="10"/>
        <rFont val="Arial"/>
        <family val="2"/>
      </rPr>
      <t>all descriptors</t>
    </r>
    <r>
      <rPr>
        <sz val="10"/>
        <rFont val="Arial"/>
        <family val="2"/>
      </rPr>
      <t xml:space="preserve"> in Performance Standard 3</t>
    </r>
  </si>
  <si>
    <r>
      <t xml:space="preserve">NB: </t>
    </r>
    <r>
      <rPr>
        <sz val="10"/>
        <rFont val="Arial"/>
        <family val="2"/>
      </rPr>
      <t xml:space="preserve">Appraisal to be conducted on </t>
    </r>
    <r>
      <rPr>
        <b/>
        <sz val="10"/>
        <rFont val="Arial"/>
        <family val="2"/>
      </rPr>
      <t>all descriptors</t>
    </r>
    <r>
      <rPr>
        <sz val="10"/>
        <rFont val="Arial"/>
        <family val="2"/>
      </rPr>
      <t xml:space="preserve"> in Performance Standard 4</t>
    </r>
  </si>
  <si>
    <r>
      <rPr>
        <b/>
        <sz val="10"/>
        <rFont val="Arial"/>
        <family val="2"/>
      </rPr>
      <t>NB</t>
    </r>
    <r>
      <rPr>
        <sz val="10"/>
        <rFont val="Arial"/>
        <family val="2"/>
      </rPr>
      <t xml:space="preserve">: Appraisal to be conducted on 10 selected descriptors based on the allocated responsibilities in Performance Standard 5 </t>
    </r>
  </si>
  <si>
    <t>Criterion 1: Management and advocacy of extra-mural activities</t>
  </si>
  <si>
    <t>6. Overall Remarks</t>
  </si>
  <si>
    <t xml:space="preserve">6.1 Deputy Principal’s comments on the appraisal </t>
  </si>
  <si>
    <t>6.2 Resource persons’ comments on the appraisal (Optional)</t>
  </si>
  <si>
    <t>6.3 Principal’s comments</t>
  </si>
  <si>
    <t>7. Recommendations (Principal)</t>
  </si>
  <si>
    <t>Recommendations (Circuit Manager):</t>
  </si>
  <si>
    <t>Signatures</t>
  </si>
  <si>
    <t>Name of Appraisee - Deputy Principal:</t>
  </si>
  <si>
    <r>
      <t>Name of Resource Person</t>
    </r>
    <r>
      <rPr>
        <i/>
        <sz val="10"/>
        <color theme="1"/>
        <rFont val="Arial"/>
        <family val="2"/>
      </rPr>
      <t xml:space="preserve"> (Optional):</t>
    </r>
  </si>
  <si>
    <t>Name of Appraiser - Principal:</t>
  </si>
  <si>
    <t>MPUMALANGA</t>
  </si>
  <si>
    <t>DEON VISSER</t>
  </si>
  <si>
    <t>HOERSKOOL BERGVLAM</t>
  </si>
  <si>
    <t>MBOMBELA</t>
  </si>
  <si>
    <t>0137411025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</si>
</sst>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2" fillId="3" borderId="5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3" borderId="53" xfId="0" applyFont="1" applyFill="1" applyBorder="1" applyAlignment="1">
      <alignment horizontal="left" vertical="center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2" fillId="3" borderId="50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1" fillId="0" borderId="5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textRotation="90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textRotation="90" wrapText="1"/>
    </xf>
    <xf numFmtId="0" fontId="1" fillId="0" borderId="40" xfId="0" applyFont="1" applyFill="1" applyBorder="1" applyAlignment="1">
      <alignment horizontal="left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top" wrapText="1"/>
      <protection locked="0"/>
    </xf>
    <xf numFmtId="0" fontId="2" fillId="3" borderId="3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vertical="center"/>
    </xf>
    <xf numFmtId="0" fontId="2" fillId="0" borderId="59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vertical="center" textRotation="90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3" borderId="29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1" fillId="0" borderId="51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90" wrapText="1"/>
    </xf>
    <xf numFmtId="0" fontId="16" fillId="0" borderId="26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center" vertical="center" textRotation="90" wrapText="1"/>
    </xf>
    <xf numFmtId="0" fontId="16" fillId="0" borderId="51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4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2" xfId="0" applyFont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 applyProtection="1">
      <alignment horizontal="left" vertical="top" wrapText="1"/>
      <protection locked="0"/>
    </xf>
    <xf numFmtId="0" fontId="2" fillId="0" borderId="41" xfId="0" applyFont="1" applyFill="1" applyBorder="1" applyAlignment="1" applyProtection="1">
      <alignment horizontal="left" vertical="top" wrapText="1"/>
      <protection locked="0"/>
    </xf>
    <xf numFmtId="0" fontId="2" fillId="0" borderId="58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50" xfId="0" applyFont="1" applyBorder="1" applyAlignment="1" applyProtection="1">
      <alignment horizontal="left" vertical="center"/>
      <protection locked="0"/>
    </xf>
    <xf numFmtId="3" fontId="6" fillId="0" borderId="50" xfId="0" quotePrefix="1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6"/>
  <sheetViews>
    <sheetView showGridLines="0" tabSelected="1" view="pageBreakPreview" topLeftCell="A13" zoomScaleNormal="100" zoomScaleSheetLayoutView="100" workbookViewId="0">
      <selection activeCell="A17" sqref="A17:G17"/>
    </sheetView>
  </sheetViews>
  <sheetFormatPr defaultColWidth="9.1796875" defaultRowHeight="12.5" x14ac:dyDescent="0.35"/>
  <cols>
    <col min="1" max="1" width="4.54296875" style="13" customWidth="1"/>
    <col min="2" max="2" width="4.7265625" style="11" customWidth="1"/>
    <col min="3" max="3" width="32.7265625" style="11" customWidth="1"/>
    <col min="4" max="5" width="36.26953125" style="11" customWidth="1"/>
    <col min="6" max="6" width="16.54296875" style="12" customWidth="1"/>
    <col min="7" max="7" width="16.1796875" style="12" customWidth="1"/>
    <col min="8" max="8" width="17.7265625" style="13" customWidth="1"/>
    <col min="9" max="14" width="9.1796875" style="13"/>
    <col min="15" max="15" width="7.81640625" style="13" customWidth="1"/>
    <col min="16" max="16" width="20.81640625" style="13" customWidth="1"/>
    <col min="17" max="16384" width="9.1796875" style="13"/>
  </cols>
  <sheetData>
    <row r="1" spans="1:7" ht="17.25" customHeight="1" x14ac:dyDescent="0.35">
      <c r="F1" s="12" t="s">
        <v>39</v>
      </c>
    </row>
    <row r="2" spans="1:7" ht="79.5" customHeight="1" thickBot="1" x14ac:dyDescent="0.4">
      <c r="A2" s="295" t="s">
        <v>40</v>
      </c>
      <c r="B2" s="295"/>
      <c r="C2" s="295"/>
      <c r="D2" s="295"/>
      <c r="E2" s="295"/>
      <c r="F2" s="295"/>
      <c r="G2" s="295"/>
    </row>
    <row r="3" spans="1:7" s="14" customFormat="1" ht="25.5" customHeight="1" thickBot="1" x14ac:dyDescent="0.4">
      <c r="A3" s="111" t="s">
        <v>34</v>
      </c>
      <c r="B3" s="112"/>
      <c r="C3" s="112"/>
      <c r="D3" s="112"/>
      <c r="E3" s="112"/>
      <c r="F3" s="112"/>
      <c r="G3" s="113"/>
    </row>
    <row r="4" spans="1:7" s="14" customFormat="1" ht="20.5" thickBot="1" x14ac:dyDescent="0.4">
      <c r="A4" s="79"/>
      <c r="B4" s="80"/>
      <c r="C4" s="80"/>
      <c r="D4" s="80"/>
      <c r="E4" s="80"/>
      <c r="F4" s="80"/>
      <c r="G4" s="80"/>
    </row>
    <row r="5" spans="1:7" s="14" customFormat="1" ht="24.75" customHeight="1" thickBot="1" x14ac:dyDescent="0.4">
      <c r="A5" s="122" t="s">
        <v>33</v>
      </c>
      <c r="B5" s="123"/>
      <c r="C5" s="123"/>
      <c r="D5" s="123"/>
      <c r="E5" s="123"/>
      <c r="F5" s="123"/>
      <c r="G5" s="124"/>
    </row>
    <row r="6" spans="1:7" s="14" customFormat="1" ht="20.5" thickBot="1" x14ac:dyDescent="0.4">
      <c r="A6" s="79"/>
      <c r="B6" s="80"/>
      <c r="C6" s="80"/>
      <c r="D6" s="80"/>
      <c r="E6" s="80"/>
      <c r="F6" s="80"/>
      <c r="G6" s="80"/>
    </row>
    <row r="7" spans="1:7" s="14" customFormat="1" ht="27.75" customHeight="1" x14ac:dyDescent="0.35">
      <c r="A7" s="291" t="s">
        <v>14</v>
      </c>
      <c r="B7" s="292"/>
      <c r="C7" s="293"/>
      <c r="D7" s="15"/>
      <c r="E7" s="88" t="s">
        <v>18</v>
      </c>
      <c r="F7" s="274"/>
      <c r="G7" s="275"/>
    </row>
    <row r="8" spans="1:7" s="14" customFormat="1" ht="27.75" customHeight="1" x14ac:dyDescent="0.35">
      <c r="A8" s="296" t="s">
        <v>15</v>
      </c>
      <c r="B8" s="297"/>
      <c r="C8" s="298"/>
      <c r="D8" s="16"/>
      <c r="E8" s="89" t="s">
        <v>19</v>
      </c>
      <c r="F8" s="279"/>
      <c r="G8" s="280"/>
    </row>
    <row r="9" spans="1:7" s="14" customFormat="1" ht="27.75" customHeight="1" thickBot="1" x14ac:dyDescent="0.4">
      <c r="A9" s="281" t="s">
        <v>16</v>
      </c>
      <c r="B9" s="282"/>
      <c r="C9" s="283"/>
      <c r="D9" s="17"/>
      <c r="E9" s="18" t="s">
        <v>20</v>
      </c>
      <c r="F9" s="284"/>
      <c r="G9" s="285"/>
    </row>
    <row r="10" spans="1:7" s="14" customFormat="1" ht="27.75" customHeight="1" thickBot="1" x14ac:dyDescent="0.4">
      <c r="A10" s="286" t="s">
        <v>17</v>
      </c>
      <c r="B10" s="287"/>
      <c r="C10" s="287"/>
      <c r="D10" s="287"/>
      <c r="E10" s="288"/>
      <c r="F10" s="289"/>
      <c r="G10" s="290"/>
    </row>
    <row r="11" spans="1:7" s="14" customFormat="1" ht="20.5" thickBot="1" x14ac:dyDescent="0.4">
      <c r="A11" s="79"/>
      <c r="B11" s="80"/>
      <c r="C11" s="80"/>
      <c r="D11" s="80"/>
      <c r="E11" s="80"/>
      <c r="F11" s="80"/>
      <c r="G11" s="80"/>
    </row>
    <row r="12" spans="1:7" s="14" customFormat="1" ht="26.25" customHeight="1" thickBot="1" x14ac:dyDescent="0.4">
      <c r="A12" s="122" t="s">
        <v>32</v>
      </c>
      <c r="B12" s="123"/>
      <c r="C12" s="123"/>
      <c r="D12" s="123"/>
      <c r="E12" s="123"/>
      <c r="F12" s="123"/>
      <c r="G12" s="124"/>
    </row>
    <row r="13" spans="1:7" s="14" customFormat="1" ht="20.5" thickBot="1" x14ac:dyDescent="0.4">
      <c r="A13" s="79"/>
      <c r="B13" s="80"/>
      <c r="C13" s="80"/>
      <c r="D13" s="80"/>
      <c r="E13" s="80"/>
      <c r="F13" s="80"/>
      <c r="G13" s="80"/>
    </row>
    <row r="14" spans="1:7" s="14" customFormat="1" ht="26.25" customHeight="1" x14ac:dyDescent="0.35">
      <c r="A14" s="291" t="s">
        <v>14</v>
      </c>
      <c r="B14" s="292"/>
      <c r="C14" s="293"/>
      <c r="D14" s="19"/>
      <c r="E14" s="20" t="s">
        <v>18</v>
      </c>
      <c r="F14" s="294"/>
      <c r="G14" s="275"/>
    </row>
    <row r="15" spans="1:7" ht="26.25" customHeight="1" thickBot="1" x14ac:dyDescent="0.4">
      <c r="A15" s="267" t="s">
        <v>15</v>
      </c>
      <c r="B15" s="268"/>
      <c r="C15" s="269"/>
      <c r="D15" s="21"/>
      <c r="E15" s="22" t="s">
        <v>19</v>
      </c>
      <c r="F15" s="270"/>
      <c r="G15" s="260"/>
    </row>
    <row r="16" spans="1:7" ht="20.5" thickBot="1" x14ac:dyDescent="0.4">
      <c r="A16" s="79"/>
      <c r="B16" s="80"/>
      <c r="C16" s="80"/>
      <c r="D16" s="80"/>
      <c r="E16" s="80"/>
      <c r="F16" s="80"/>
      <c r="G16" s="80"/>
    </row>
    <row r="17" spans="1:7" ht="21" customHeight="1" thickBot="1" x14ac:dyDescent="0.4">
      <c r="A17" s="122" t="s">
        <v>31</v>
      </c>
      <c r="B17" s="123"/>
      <c r="C17" s="123"/>
      <c r="D17" s="123"/>
      <c r="E17" s="123"/>
      <c r="F17" s="123"/>
      <c r="G17" s="124"/>
    </row>
    <row r="18" spans="1:7" ht="20.5" thickBot="1" x14ac:dyDescent="0.4">
      <c r="A18" s="79"/>
      <c r="B18" s="80"/>
      <c r="C18" s="80"/>
      <c r="D18" s="80"/>
      <c r="E18" s="80"/>
      <c r="F18" s="80"/>
      <c r="G18" s="80"/>
    </row>
    <row r="19" spans="1:7" ht="27" customHeight="1" x14ac:dyDescent="0.35">
      <c r="A19" s="271" t="s">
        <v>21</v>
      </c>
      <c r="B19" s="272"/>
      <c r="C19" s="273"/>
      <c r="D19" s="299" t="s">
        <v>159</v>
      </c>
      <c r="E19" s="88" t="s">
        <v>24</v>
      </c>
      <c r="F19" s="299" t="s">
        <v>157</v>
      </c>
      <c r="G19" s="299"/>
    </row>
    <row r="20" spans="1:7" ht="27" customHeight="1" x14ac:dyDescent="0.35">
      <c r="A20" s="276" t="s">
        <v>22</v>
      </c>
      <c r="B20" s="277"/>
      <c r="C20" s="278"/>
      <c r="D20" s="300" t="s">
        <v>160</v>
      </c>
      <c r="E20" s="89" t="s">
        <v>25</v>
      </c>
      <c r="F20" s="300" t="s">
        <v>158</v>
      </c>
      <c r="G20" s="300"/>
    </row>
    <row r="21" spans="1:7" ht="27" customHeight="1" thickBot="1" x14ac:dyDescent="0.4">
      <c r="A21" s="257" t="s">
        <v>23</v>
      </c>
      <c r="B21" s="258"/>
      <c r="C21" s="259"/>
      <c r="D21" s="302" t="s">
        <v>161</v>
      </c>
      <c r="E21" s="23" t="s">
        <v>26</v>
      </c>
      <c r="F21" s="301">
        <v>797964768</v>
      </c>
      <c r="G21" s="301"/>
    </row>
    <row r="22" spans="1:7" ht="20.5" thickBot="1" x14ac:dyDescent="0.4">
      <c r="A22" s="79"/>
      <c r="B22" s="80"/>
      <c r="C22" s="80"/>
      <c r="D22" s="80"/>
      <c r="E22" s="80"/>
      <c r="F22" s="80"/>
      <c r="G22" s="80"/>
    </row>
    <row r="23" spans="1:7" ht="23.25" customHeight="1" thickBot="1" x14ac:dyDescent="0.4">
      <c r="A23" s="122" t="s">
        <v>30</v>
      </c>
      <c r="B23" s="123"/>
      <c r="C23" s="123"/>
      <c r="D23" s="123"/>
      <c r="E23" s="123"/>
      <c r="F23" s="123"/>
      <c r="G23" s="124"/>
    </row>
    <row r="24" spans="1:7" ht="20.5" thickBot="1" x14ac:dyDescent="0.4">
      <c r="A24" s="79"/>
      <c r="B24" s="80"/>
      <c r="C24" s="80"/>
      <c r="D24" s="80"/>
      <c r="E24" s="80"/>
      <c r="F24" s="80"/>
      <c r="G24" s="80"/>
    </row>
    <row r="25" spans="1:7" ht="31.5" customHeight="1" thickBot="1" x14ac:dyDescent="0.4">
      <c r="A25" s="261" t="s">
        <v>27</v>
      </c>
      <c r="B25" s="262"/>
      <c r="C25" s="262"/>
      <c r="D25" s="86" t="s">
        <v>28</v>
      </c>
      <c r="E25" s="86" t="s">
        <v>36</v>
      </c>
      <c r="F25" s="262" t="s">
        <v>29</v>
      </c>
      <c r="G25" s="263"/>
    </row>
    <row r="26" spans="1:7" ht="86.25" customHeight="1" thickBot="1" x14ac:dyDescent="0.4">
      <c r="A26" s="264"/>
      <c r="B26" s="265"/>
      <c r="C26" s="265"/>
      <c r="D26" s="87"/>
      <c r="E26" s="87"/>
      <c r="F26" s="265"/>
      <c r="G26" s="266"/>
    </row>
    <row r="27" spans="1:7" ht="20.5" thickBot="1" x14ac:dyDescent="0.4">
      <c r="A27" s="24"/>
      <c r="B27" s="24"/>
      <c r="C27" s="24"/>
      <c r="D27" s="24"/>
      <c r="E27" s="24"/>
      <c r="F27" s="24"/>
      <c r="G27" s="24"/>
    </row>
    <row r="28" spans="1:7" ht="27" customHeight="1" thickBot="1" x14ac:dyDescent="0.4">
      <c r="A28" s="177" t="s">
        <v>132</v>
      </c>
      <c r="B28" s="178"/>
      <c r="C28" s="178"/>
      <c r="D28" s="178"/>
      <c r="E28" s="178"/>
      <c r="F28" s="178"/>
      <c r="G28" s="179"/>
    </row>
    <row r="29" spans="1:7" ht="15" customHeight="1" thickBot="1" x14ac:dyDescent="0.4">
      <c r="A29" s="14"/>
      <c r="B29" s="25"/>
      <c r="C29" s="25"/>
      <c r="D29" s="25"/>
      <c r="E29" s="25"/>
      <c r="F29" s="26"/>
      <c r="G29" s="27"/>
    </row>
    <row r="30" spans="1:7" ht="27" customHeight="1" thickBot="1" x14ac:dyDescent="0.4">
      <c r="A30" s="214" t="s">
        <v>141</v>
      </c>
      <c r="B30" s="215"/>
      <c r="C30" s="215"/>
      <c r="D30" s="215"/>
      <c r="E30" s="215"/>
      <c r="F30" s="215"/>
      <c r="G30" s="216"/>
    </row>
    <row r="31" spans="1:7" ht="15" customHeight="1" thickBot="1" x14ac:dyDescent="0.4">
      <c r="A31" s="14"/>
      <c r="B31" s="25"/>
      <c r="C31" s="25"/>
      <c r="D31" s="25"/>
      <c r="E31" s="25"/>
      <c r="F31" s="26"/>
      <c r="G31" s="27"/>
    </row>
    <row r="32" spans="1:7" ht="23.15" customHeight="1" thickBot="1" x14ac:dyDescent="0.4">
      <c r="A32" s="241" t="s">
        <v>41</v>
      </c>
      <c r="B32" s="239"/>
      <c r="C32" s="250"/>
      <c r="D32" s="250"/>
      <c r="E32" s="251"/>
      <c r="F32" s="4" t="s">
        <v>42</v>
      </c>
      <c r="G32" s="28" t="s">
        <v>2</v>
      </c>
    </row>
    <row r="33" spans="1:7" ht="28" customHeight="1" x14ac:dyDescent="0.35">
      <c r="A33" s="254"/>
      <c r="B33" s="29" t="s">
        <v>0</v>
      </c>
      <c r="C33" s="114" t="s">
        <v>5</v>
      </c>
      <c r="D33" s="228"/>
      <c r="E33" s="131"/>
      <c r="F33" s="6"/>
      <c r="G33" s="9"/>
    </row>
    <row r="34" spans="1:7" ht="28" customHeight="1" x14ac:dyDescent="0.35">
      <c r="A34" s="255"/>
      <c r="B34" s="30" t="s">
        <v>1</v>
      </c>
      <c r="C34" s="116" t="s">
        <v>6</v>
      </c>
      <c r="D34" s="229"/>
      <c r="E34" s="134"/>
      <c r="F34" s="10"/>
      <c r="G34" s="9"/>
    </row>
    <row r="35" spans="1:7" ht="28" customHeight="1" x14ac:dyDescent="0.35">
      <c r="A35" s="255"/>
      <c r="B35" s="30" t="s">
        <v>43</v>
      </c>
      <c r="C35" s="116" t="s">
        <v>7</v>
      </c>
      <c r="D35" s="229"/>
      <c r="E35" s="134"/>
      <c r="F35" s="10"/>
      <c r="G35" s="9"/>
    </row>
    <row r="36" spans="1:7" ht="28" customHeight="1" x14ac:dyDescent="0.35">
      <c r="A36" s="255"/>
      <c r="B36" s="30" t="s">
        <v>12</v>
      </c>
      <c r="C36" s="116" t="s">
        <v>8</v>
      </c>
      <c r="D36" s="229"/>
      <c r="E36" s="134"/>
      <c r="F36" s="10"/>
      <c r="G36" s="9"/>
    </row>
    <row r="37" spans="1:7" ht="28" customHeight="1" x14ac:dyDescent="0.35">
      <c r="A37" s="255"/>
      <c r="B37" s="30" t="s">
        <v>3</v>
      </c>
      <c r="C37" s="116" t="s">
        <v>9</v>
      </c>
      <c r="D37" s="229"/>
      <c r="E37" s="134"/>
      <c r="F37" s="10"/>
      <c r="G37" s="9"/>
    </row>
    <row r="38" spans="1:7" ht="28" customHeight="1" x14ac:dyDescent="0.35">
      <c r="A38" s="255"/>
      <c r="B38" s="30" t="s">
        <v>13</v>
      </c>
      <c r="C38" s="116" t="s">
        <v>10</v>
      </c>
      <c r="D38" s="229"/>
      <c r="E38" s="134"/>
      <c r="F38" s="10"/>
      <c r="G38" s="9"/>
    </row>
    <row r="39" spans="1:7" ht="28" customHeight="1" x14ac:dyDescent="0.35">
      <c r="A39" s="255"/>
      <c r="B39" s="30" t="s">
        <v>38</v>
      </c>
      <c r="C39" s="116" t="s">
        <v>11</v>
      </c>
      <c r="D39" s="229"/>
      <c r="E39" s="134"/>
      <c r="F39" s="10"/>
      <c r="G39" s="9"/>
    </row>
    <row r="40" spans="1:7" ht="28" customHeight="1" x14ac:dyDescent="0.35">
      <c r="A40" s="255"/>
      <c r="B40" s="30" t="s">
        <v>44</v>
      </c>
      <c r="C40" s="116" t="s">
        <v>35</v>
      </c>
      <c r="D40" s="229"/>
      <c r="E40" s="134"/>
      <c r="F40" s="10"/>
      <c r="G40" s="9"/>
    </row>
    <row r="41" spans="1:7" ht="28" customHeight="1" thickBot="1" x14ac:dyDescent="0.4">
      <c r="A41" s="256"/>
      <c r="B41" s="31" t="s">
        <v>45</v>
      </c>
      <c r="C41" s="118" t="s">
        <v>46</v>
      </c>
      <c r="D41" s="230"/>
      <c r="E41" s="130"/>
      <c r="F41" s="32"/>
      <c r="G41" s="9"/>
    </row>
    <row r="42" spans="1:7" ht="23.15" customHeight="1" thickBot="1" x14ac:dyDescent="0.4">
      <c r="A42" s="132" t="s">
        <v>47</v>
      </c>
      <c r="B42" s="120"/>
      <c r="C42" s="128"/>
      <c r="D42" s="128"/>
      <c r="E42" s="128"/>
      <c r="F42" s="129"/>
      <c r="G42" s="1">
        <f>SUM(G33:G41)</f>
        <v>0</v>
      </c>
    </row>
    <row r="43" spans="1:7" ht="21" customHeight="1" thickBot="1" x14ac:dyDescent="0.4">
      <c r="A43" s="14"/>
      <c r="B43" s="33"/>
      <c r="C43" s="33"/>
      <c r="D43" s="33"/>
      <c r="E43" s="33"/>
      <c r="F43" s="34"/>
      <c r="G43" s="34"/>
    </row>
    <row r="44" spans="1:7" ht="24" customHeight="1" thickBot="1" x14ac:dyDescent="0.4">
      <c r="A44" s="241" t="s">
        <v>48</v>
      </c>
      <c r="B44" s="239"/>
      <c r="C44" s="239"/>
      <c r="D44" s="239"/>
      <c r="E44" s="242"/>
      <c r="F44" s="83" t="s">
        <v>42</v>
      </c>
      <c r="G44" s="83" t="s">
        <v>49</v>
      </c>
    </row>
    <row r="45" spans="1:7" ht="27" customHeight="1" x14ac:dyDescent="0.35">
      <c r="A45" s="225"/>
      <c r="B45" s="29" t="s">
        <v>0</v>
      </c>
      <c r="C45" s="114" t="s">
        <v>50</v>
      </c>
      <c r="D45" s="228"/>
      <c r="E45" s="131"/>
      <c r="F45" s="6"/>
      <c r="G45" s="49"/>
    </row>
    <row r="46" spans="1:7" ht="27" customHeight="1" x14ac:dyDescent="0.35">
      <c r="A46" s="226"/>
      <c r="B46" s="30" t="s">
        <v>1</v>
      </c>
      <c r="C46" s="116" t="s">
        <v>51</v>
      </c>
      <c r="D46" s="229"/>
      <c r="E46" s="134"/>
      <c r="F46" s="10"/>
      <c r="G46" s="91"/>
    </row>
    <row r="47" spans="1:7" ht="27" customHeight="1" x14ac:dyDescent="0.35">
      <c r="A47" s="226"/>
      <c r="B47" s="30" t="s">
        <v>43</v>
      </c>
      <c r="C47" s="116" t="s">
        <v>52</v>
      </c>
      <c r="D47" s="229"/>
      <c r="E47" s="134"/>
      <c r="F47" s="10"/>
      <c r="G47" s="91"/>
    </row>
    <row r="48" spans="1:7" ht="27" customHeight="1" x14ac:dyDescent="0.35">
      <c r="A48" s="226"/>
      <c r="B48" s="30" t="s">
        <v>12</v>
      </c>
      <c r="C48" s="116" t="s">
        <v>53</v>
      </c>
      <c r="D48" s="229"/>
      <c r="E48" s="134"/>
      <c r="F48" s="10"/>
      <c r="G48" s="91"/>
    </row>
    <row r="49" spans="1:7" ht="27" customHeight="1" x14ac:dyDescent="0.35">
      <c r="A49" s="226"/>
      <c r="B49" s="30" t="s">
        <v>3</v>
      </c>
      <c r="C49" s="116" t="s">
        <v>54</v>
      </c>
      <c r="D49" s="229"/>
      <c r="E49" s="134"/>
      <c r="F49" s="10"/>
      <c r="G49" s="91"/>
    </row>
    <row r="50" spans="1:7" ht="27" customHeight="1" thickBot="1" x14ac:dyDescent="0.4">
      <c r="A50" s="227"/>
      <c r="B50" s="75" t="s">
        <v>13</v>
      </c>
      <c r="C50" s="118" t="s">
        <v>55</v>
      </c>
      <c r="D50" s="230"/>
      <c r="E50" s="130"/>
      <c r="F50" s="32"/>
      <c r="G50" s="92"/>
    </row>
    <row r="51" spans="1:7" ht="23.15" customHeight="1" thickBot="1" x14ac:dyDescent="0.4">
      <c r="A51" s="238" t="s">
        <v>47</v>
      </c>
      <c r="B51" s="239"/>
      <c r="C51" s="240"/>
      <c r="D51" s="240"/>
      <c r="E51" s="240"/>
      <c r="F51" s="239"/>
      <c r="G51" s="40">
        <f>SUM(G45:G50)</f>
        <v>0</v>
      </c>
    </row>
    <row r="52" spans="1:7" ht="23.15" customHeight="1" thickBot="1" x14ac:dyDescent="0.4">
      <c r="A52" s="148" t="s">
        <v>56</v>
      </c>
      <c r="B52" s="149"/>
      <c r="C52" s="149"/>
      <c r="D52" s="149"/>
      <c r="E52" s="149"/>
      <c r="F52" s="150"/>
      <c r="G52" s="41">
        <f>G42+G51</f>
        <v>0</v>
      </c>
    </row>
    <row r="53" spans="1:7" ht="23.15" customHeight="1" thickBot="1" x14ac:dyDescent="0.4">
      <c r="A53" s="223" t="s">
        <v>4</v>
      </c>
      <c r="B53" s="184"/>
      <c r="C53" s="184"/>
      <c r="D53" s="184"/>
      <c r="E53" s="184"/>
      <c r="F53" s="184"/>
      <c r="G53" s="224"/>
    </row>
    <row r="54" spans="1:7" ht="65.150000000000006" customHeight="1" thickBot="1" x14ac:dyDescent="0.4">
      <c r="A54" s="42" t="s">
        <v>57</v>
      </c>
      <c r="B54" s="125"/>
      <c r="C54" s="126"/>
      <c r="D54" s="126"/>
      <c r="E54" s="126"/>
      <c r="F54" s="126"/>
      <c r="G54" s="127"/>
    </row>
    <row r="55" spans="1:7" ht="65.150000000000006" customHeight="1" thickBot="1" x14ac:dyDescent="0.4">
      <c r="A55" s="43" t="s">
        <v>2</v>
      </c>
      <c r="B55" s="125"/>
      <c r="C55" s="126"/>
      <c r="D55" s="126"/>
      <c r="E55" s="126"/>
      <c r="F55" s="126"/>
      <c r="G55" s="127"/>
    </row>
    <row r="56" spans="1:7" ht="17.25" customHeight="1" thickBot="1" x14ac:dyDescent="0.4">
      <c r="B56" s="44"/>
      <c r="C56" s="45"/>
      <c r="D56" s="45"/>
      <c r="E56" s="45"/>
      <c r="F56" s="46"/>
      <c r="G56" s="46"/>
    </row>
    <row r="57" spans="1:7" ht="27" customHeight="1" thickBot="1" x14ac:dyDescent="0.4">
      <c r="A57" s="122" t="s">
        <v>133</v>
      </c>
      <c r="B57" s="123"/>
      <c r="C57" s="123"/>
      <c r="D57" s="123"/>
      <c r="E57" s="123"/>
      <c r="F57" s="123"/>
      <c r="G57" s="124"/>
    </row>
    <row r="58" spans="1:7" ht="15" customHeight="1" thickBot="1" x14ac:dyDescent="0.4">
      <c r="B58" s="47"/>
    </row>
    <row r="59" spans="1:7" ht="25.5" customHeight="1" thickBot="1" x14ac:dyDescent="0.4">
      <c r="A59" s="214" t="s">
        <v>142</v>
      </c>
      <c r="B59" s="215"/>
      <c r="C59" s="215"/>
      <c r="D59" s="215"/>
      <c r="E59" s="215"/>
      <c r="F59" s="215"/>
      <c r="G59" s="216"/>
    </row>
    <row r="60" spans="1:7" ht="15" customHeight="1" thickBot="1" x14ac:dyDescent="0.4">
      <c r="B60" s="47"/>
    </row>
    <row r="61" spans="1:7" ht="23.15" customHeight="1" thickBot="1" x14ac:dyDescent="0.4">
      <c r="A61" s="241" t="s">
        <v>58</v>
      </c>
      <c r="B61" s="239"/>
      <c r="C61" s="239"/>
      <c r="D61" s="239"/>
      <c r="E61" s="242"/>
      <c r="F61" s="207" t="s">
        <v>42</v>
      </c>
      <c r="G61" s="207" t="s">
        <v>49</v>
      </c>
    </row>
    <row r="62" spans="1:7" ht="23.15" customHeight="1" thickBot="1" x14ac:dyDescent="0.4">
      <c r="A62" s="243" t="str">
        <f>IF(AND(COUNTIF(A63:A78,"X")&gt;10),"Selected descriptors exceeds 10",IF(AND(COUNTIF(A63:A78,"X")&lt;10),"Select 10 descriptors in Performance Standard 2",IF(AND(COUNTIF(A63:A78,"X")=10),"10 descriptors Selected in Performance Standard 2")))</f>
        <v>Select 10 descriptors in Performance Standard 2</v>
      </c>
      <c r="B62" s="244"/>
      <c r="C62" s="245"/>
      <c r="D62" s="245"/>
      <c r="E62" s="246"/>
      <c r="F62" s="208"/>
      <c r="G62" s="208"/>
    </row>
    <row r="63" spans="1:7" ht="27" customHeight="1" x14ac:dyDescent="0.35">
      <c r="A63" s="35"/>
      <c r="B63" s="48" t="s">
        <v>0</v>
      </c>
      <c r="C63" s="191" t="s">
        <v>59</v>
      </c>
      <c r="D63" s="192"/>
      <c r="E63" s="213"/>
      <c r="F63" s="6"/>
      <c r="G63" s="49"/>
    </row>
    <row r="64" spans="1:7" ht="27" customHeight="1" x14ac:dyDescent="0.35">
      <c r="A64" s="37"/>
      <c r="B64" s="38" t="s">
        <v>1</v>
      </c>
      <c r="C64" s="180" t="s">
        <v>60</v>
      </c>
      <c r="D64" s="181"/>
      <c r="E64" s="182"/>
      <c r="F64" s="7"/>
      <c r="G64" s="50"/>
    </row>
    <row r="65" spans="1:8" ht="27" customHeight="1" x14ac:dyDescent="0.35">
      <c r="A65" s="37"/>
      <c r="B65" s="38" t="s">
        <v>43</v>
      </c>
      <c r="C65" s="180" t="s">
        <v>61</v>
      </c>
      <c r="D65" s="181"/>
      <c r="E65" s="182"/>
      <c r="F65" s="7"/>
      <c r="G65" s="50"/>
    </row>
    <row r="66" spans="1:8" ht="27" customHeight="1" x14ac:dyDescent="0.35">
      <c r="A66" s="37"/>
      <c r="B66" s="38" t="s">
        <v>12</v>
      </c>
      <c r="C66" s="180" t="s">
        <v>62</v>
      </c>
      <c r="D66" s="181"/>
      <c r="E66" s="182"/>
      <c r="F66" s="7"/>
      <c r="G66" s="50"/>
    </row>
    <row r="67" spans="1:8" ht="27" customHeight="1" x14ac:dyDescent="0.35">
      <c r="A67" s="37"/>
      <c r="B67" s="38" t="s">
        <v>3</v>
      </c>
      <c r="C67" s="180" t="s">
        <v>63</v>
      </c>
      <c r="D67" s="181"/>
      <c r="E67" s="182"/>
      <c r="F67" s="7"/>
      <c r="G67" s="50"/>
      <c r="H67" s="93"/>
    </row>
    <row r="68" spans="1:8" ht="27" customHeight="1" x14ac:dyDescent="0.35">
      <c r="A68" s="37"/>
      <c r="B68" s="38" t="s">
        <v>13</v>
      </c>
      <c r="C68" s="180" t="s">
        <v>64</v>
      </c>
      <c r="D68" s="181"/>
      <c r="E68" s="182"/>
      <c r="F68" s="7"/>
      <c r="G68" s="50"/>
      <c r="H68" s="93"/>
    </row>
    <row r="69" spans="1:8" ht="27" customHeight="1" thickBot="1" x14ac:dyDescent="0.4">
      <c r="A69" s="39"/>
      <c r="B69" s="51" t="s">
        <v>38</v>
      </c>
      <c r="C69" s="187" t="s">
        <v>65</v>
      </c>
      <c r="D69" s="188"/>
      <c r="E69" s="189"/>
      <c r="F69" s="8"/>
      <c r="G69" s="52"/>
      <c r="H69" s="93"/>
    </row>
    <row r="70" spans="1:8" ht="23.15" customHeight="1" thickBot="1" x14ac:dyDescent="0.4">
      <c r="A70" s="132" t="s">
        <v>47</v>
      </c>
      <c r="B70" s="128"/>
      <c r="C70" s="128"/>
      <c r="D70" s="128"/>
      <c r="E70" s="128"/>
      <c r="F70" s="121"/>
      <c r="G70" s="53">
        <f>SUM(IF(A63="x",G63,0)+IF(A64="x",G64,0)+IF(A65="x",G65,0)+IF(A66="x",G66,0)+IF(A67="x",G67,0)+IF(A68="x",G68,0)+IF(A69="x",G69,0))</f>
        <v>0</v>
      </c>
      <c r="H70" s="93"/>
    </row>
    <row r="71" spans="1:8" ht="23.15" customHeight="1" thickBot="1" x14ac:dyDescent="0.4">
      <c r="A71" s="133"/>
      <c r="B71" s="133"/>
      <c r="C71" s="133"/>
      <c r="D71" s="133"/>
      <c r="E71" s="133"/>
      <c r="F71" s="133"/>
      <c r="G71" s="133"/>
      <c r="H71" s="93"/>
    </row>
    <row r="72" spans="1:8" ht="23.15" customHeight="1" thickBot="1" x14ac:dyDescent="0.4">
      <c r="A72" s="241" t="s">
        <v>66</v>
      </c>
      <c r="B72" s="239"/>
      <c r="C72" s="250"/>
      <c r="D72" s="250"/>
      <c r="E72" s="251"/>
      <c r="F72" s="82" t="s">
        <v>42</v>
      </c>
      <c r="G72" s="83" t="s">
        <v>49</v>
      </c>
      <c r="H72" s="33"/>
    </row>
    <row r="73" spans="1:8" ht="27" customHeight="1" x14ac:dyDescent="0.35">
      <c r="A73" s="35"/>
      <c r="B73" s="36" t="s">
        <v>0</v>
      </c>
      <c r="C73" s="191" t="s">
        <v>67</v>
      </c>
      <c r="D73" s="192"/>
      <c r="E73" s="193"/>
      <c r="F73" s="6"/>
      <c r="G73" s="49"/>
      <c r="H73" s="93"/>
    </row>
    <row r="74" spans="1:8" ht="27" customHeight="1" x14ac:dyDescent="0.35">
      <c r="A74" s="37"/>
      <c r="B74" s="36" t="s">
        <v>1</v>
      </c>
      <c r="C74" s="180" t="s">
        <v>68</v>
      </c>
      <c r="D74" s="181"/>
      <c r="E74" s="190"/>
      <c r="F74" s="7"/>
      <c r="G74" s="50"/>
      <c r="H74" s="93"/>
    </row>
    <row r="75" spans="1:8" ht="27" customHeight="1" x14ac:dyDescent="0.35">
      <c r="A75" s="37"/>
      <c r="B75" s="36" t="s">
        <v>43</v>
      </c>
      <c r="C75" s="180" t="s">
        <v>69</v>
      </c>
      <c r="D75" s="181"/>
      <c r="E75" s="190"/>
      <c r="F75" s="7"/>
      <c r="G75" s="50"/>
      <c r="H75" s="93"/>
    </row>
    <row r="76" spans="1:8" ht="30" customHeight="1" x14ac:dyDescent="0.35">
      <c r="A76" s="37"/>
      <c r="B76" s="36" t="s">
        <v>12</v>
      </c>
      <c r="C76" s="180" t="s">
        <v>70</v>
      </c>
      <c r="D76" s="181"/>
      <c r="E76" s="190"/>
      <c r="F76" s="7"/>
      <c r="G76" s="50"/>
      <c r="H76" s="93"/>
    </row>
    <row r="77" spans="1:8" ht="27" customHeight="1" x14ac:dyDescent="0.35">
      <c r="A77" s="37"/>
      <c r="B77" s="36" t="s">
        <v>3</v>
      </c>
      <c r="C77" s="180" t="s">
        <v>71</v>
      </c>
      <c r="D77" s="181"/>
      <c r="E77" s="190"/>
      <c r="F77" s="7"/>
      <c r="G77" s="50"/>
      <c r="H77" s="93"/>
    </row>
    <row r="78" spans="1:8" ht="27" customHeight="1" thickBot="1" x14ac:dyDescent="0.4">
      <c r="A78" s="39"/>
      <c r="B78" s="36" t="s">
        <v>13</v>
      </c>
      <c r="C78" s="187" t="s">
        <v>72</v>
      </c>
      <c r="D78" s="188"/>
      <c r="E78" s="194"/>
      <c r="F78" s="8"/>
      <c r="G78" s="52"/>
      <c r="H78" s="93"/>
    </row>
    <row r="79" spans="1:8" ht="23.15" customHeight="1" thickBot="1" x14ac:dyDescent="0.4">
      <c r="A79" s="132" t="s">
        <v>47</v>
      </c>
      <c r="B79" s="120"/>
      <c r="C79" s="128"/>
      <c r="D79" s="128"/>
      <c r="E79" s="128"/>
      <c r="F79" s="121"/>
      <c r="G79" s="53">
        <f>SUM(IF(A73="x",G73,0)+IF(A74="x",G74,0)+IF(A75="x",G75,0)+IF(A76="x",G76,0)+IF(A77="x",G77,0)+IF(A78="x",G78,0))</f>
        <v>0</v>
      </c>
      <c r="H79" s="222"/>
    </row>
    <row r="80" spans="1:8" ht="23.15" customHeight="1" thickBot="1" x14ac:dyDescent="0.4">
      <c r="A80" s="148" t="s">
        <v>73</v>
      </c>
      <c r="B80" s="149"/>
      <c r="C80" s="149"/>
      <c r="D80" s="149"/>
      <c r="E80" s="149"/>
      <c r="F80" s="149"/>
      <c r="G80" s="41">
        <f>(G70+G79)</f>
        <v>0</v>
      </c>
      <c r="H80" s="222"/>
    </row>
    <row r="81" spans="1:8" ht="23.15" customHeight="1" thickBot="1" x14ac:dyDescent="0.4">
      <c r="A81" s="223" t="s">
        <v>4</v>
      </c>
      <c r="B81" s="184"/>
      <c r="C81" s="184"/>
      <c r="D81" s="184"/>
      <c r="E81" s="184"/>
      <c r="F81" s="184"/>
      <c r="G81" s="224"/>
      <c r="H81" s="93"/>
    </row>
    <row r="82" spans="1:8" ht="65.150000000000006" customHeight="1" thickBot="1" x14ac:dyDescent="0.4">
      <c r="A82" s="43" t="s">
        <v>57</v>
      </c>
      <c r="B82" s="172"/>
      <c r="C82" s="172"/>
      <c r="D82" s="172"/>
      <c r="E82" s="172"/>
      <c r="F82" s="172"/>
      <c r="G82" s="173"/>
    </row>
    <row r="83" spans="1:8" ht="65.150000000000006" customHeight="1" thickBot="1" x14ac:dyDescent="0.4">
      <c r="A83" s="43" t="s">
        <v>2</v>
      </c>
      <c r="B83" s="172"/>
      <c r="C83" s="172"/>
      <c r="D83" s="172"/>
      <c r="E83" s="172"/>
      <c r="F83" s="172"/>
      <c r="G83" s="173"/>
    </row>
    <row r="84" spans="1:8" ht="19.5" customHeight="1" thickBot="1" x14ac:dyDescent="0.4"/>
    <row r="85" spans="1:8" ht="27" customHeight="1" thickBot="1" x14ac:dyDescent="0.4">
      <c r="A85" s="122" t="s">
        <v>134</v>
      </c>
      <c r="B85" s="123"/>
      <c r="C85" s="123"/>
      <c r="D85" s="123"/>
      <c r="E85" s="123"/>
      <c r="F85" s="123"/>
      <c r="G85" s="124"/>
    </row>
    <row r="86" spans="1:8" ht="15" customHeight="1" thickBot="1" x14ac:dyDescent="0.4">
      <c r="B86" s="54"/>
    </row>
    <row r="87" spans="1:8" ht="30" customHeight="1" thickBot="1" x14ac:dyDescent="0.4">
      <c r="A87" s="214" t="s">
        <v>143</v>
      </c>
      <c r="B87" s="215"/>
      <c r="C87" s="215"/>
      <c r="D87" s="215"/>
      <c r="E87" s="215"/>
      <c r="F87" s="215"/>
      <c r="G87" s="216"/>
    </row>
    <row r="88" spans="1:8" ht="13.5" thickBot="1" x14ac:dyDescent="0.4">
      <c r="B88" s="54"/>
    </row>
    <row r="89" spans="1:8" ht="24.75" customHeight="1" thickBot="1" x14ac:dyDescent="0.4">
      <c r="A89" s="217" t="s">
        <v>74</v>
      </c>
      <c r="B89" s="218"/>
      <c r="C89" s="218"/>
      <c r="D89" s="218"/>
      <c r="E89" s="219"/>
      <c r="F89" s="83" t="s">
        <v>42</v>
      </c>
      <c r="G89" s="83" t="s">
        <v>49</v>
      </c>
      <c r="H89" s="78"/>
    </row>
    <row r="90" spans="1:8" ht="27" customHeight="1" x14ac:dyDescent="0.35">
      <c r="A90" s="232"/>
      <c r="B90" s="29" t="s">
        <v>0</v>
      </c>
      <c r="C90" s="114" t="s">
        <v>75</v>
      </c>
      <c r="D90" s="228"/>
      <c r="E90" s="131"/>
      <c r="F90" s="6"/>
      <c r="G90" s="49"/>
      <c r="H90" s="94"/>
    </row>
    <row r="91" spans="1:8" ht="27" customHeight="1" x14ac:dyDescent="0.35">
      <c r="A91" s="233"/>
      <c r="B91" s="29" t="s">
        <v>1</v>
      </c>
      <c r="C91" s="235" t="s">
        <v>76</v>
      </c>
      <c r="D91" s="236"/>
      <c r="E91" s="237"/>
      <c r="F91" s="7"/>
      <c r="G91" s="50"/>
      <c r="H91" s="94"/>
    </row>
    <row r="92" spans="1:8" ht="27" customHeight="1" x14ac:dyDescent="0.35">
      <c r="A92" s="233"/>
      <c r="B92" s="29" t="s">
        <v>43</v>
      </c>
      <c r="C92" s="116" t="s">
        <v>77</v>
      </c>
      <c r="D92" s="229"/>
      <c r="E92" s="134"/>
      <c r="F92" s="7"/>
      <c r="G92" s="50"/>
      <c r="H92" s="94"/>
    </row>
    <row r="93" spans="1:8" ht="27" customHeight="1" x14ac:dyDescent="0.35">
      <c r="A93" s="233"/>
      <c r="B93" s="29" t="s">
        <v>12</v>
      </c>
      <c r="C93" s="116" t="s">
        <v>78</v>
      </c>
      <c r="D93" s="229"/>
      <c r="E93" s="134"/>
      <c r="F93" s="7"/>
      <c r="G93" s="50"/>
      <c r="H93" s="94"/>
    </row>
    <row r="94" spans="1:8" ht="27" customHeight="1" x14ac:dyDescent="0.35">
      <c r="A94" s="233"/>
      <c r="B94" s="29" t="s">
        <v>3</v>
      </c>
      <c r="C94" s="116" t="s">
        <v>79</v>
      </c>
      <c r="D94" s="229"/>
      <c r="E94" s="134"/>
      <c r="F94" s="7"/>
      <c r="G94" s="50"/>
      <c r="H94" s="94"/>
    </row>
    <row r="95" spans="1:8" ht="27" customHeight="1" thickBot="1" x14ac:dyDescent="0.4">
      <c r="A95" s="234"/>
      <c r="B95" s="29" t="s">
        <v>13</v>
      </c>
      <c r="C95" s="118" t="s">
        <v>80</v>
      </c>
      <c r="D95" s="230"/>
      <c r="E95" s="130"/>
      <c r="F95" s="8"/>
      <c r="G95" s="52"/>
      <c r="H95" s="94"/>
    </row>
    <row r="96" spans="1:8" ht="23.15" customHeight="1" thickBot="1" x14ac:dyDescent="0.4">
      <c r="A96" s="132" t="s">
        <v>47</v>
      </c>
      <c r="B96" s="120"/>
      <c r="C96" s="128"/>
      <c r="D96" s="128"/>
      <c r="E96" s="128"/>
      <c r="F96" s="120"/>
      <c r="G96" s="55">
        <f>SUM(G90:G95)</f>
        <v>0</v>
      </c>
      <c r="H96" s="94"/>
    </row>
    <row r="97" spans="1:8" ht="23.15" customHeight="1" thickBot="1" x14ac:dyDescent="0.4">
      <c r="A97" s="253"/>
      <c r="B97" s="253"/>
      <c r="C97" s="253"/>
      <c r="D97" s="253"/>
      <c r="E97" s="253"/>
      <c r="F97" s="253"/>
      <c r="G97" s="253"/>
      <c r="H97" s="94"/>
    </row>
    <row r="98" spans="1:8" ht="23.15" customHeight="1" thickBot="1" x14ac:dyDescent="0.4">
      <c r="A98" s="241" t="s">
        <v>81</v>
      </c>
      <c r="B98" s="239"/>
      <c r="C98" s="250"/>
      <c r="D98" s="250"/>
      <c r="E98" s="251"/>
      <c r="F98" s="83" t="s">
        <v>42</v>
      </c>
      <c r="G98" s="83" t="s">
        <v>49</v>
      </c>
      <c r="H98" s="78"/>
    </row>
    <row r="99" spans="1:8" ht="27" customHeight="1" x14ac:dyDescent="0.35">
      <c r="A99" s="232"/>
      <c r="B99" s="29" t="s">
        <v>0</v>
      </c>
      <c r="C99" s="114" t="s">
        <v>82</v>
      </c>
      <c r="D99" s="228"/>
      <c r="E99" s="115"/>
      <c r="F99" s="5"/>
      <c r="G99" s="6"/>
      <c r="H99" s="94"/>
    </row>
    <row r="100" spans="1:8" ht="27" customHeight="1" x14ac:dyDescent="0.35">
      <c r="A100" s="233"/>
      <c r="B100" s="29" t="s">
        <v>1</v>
      </c>
      <c r="C100" s="116" t="s">
        <v>83</v>
      </c>
      <c r="D100" s="229"/>
      <c r="E100" s="117"/>
      <c r="F100" s="76"/>
      <c r="G100" s="7"/>
      <c r="H100" s="94"/>
    </row>
    <row r="101" spans="1:8" ht="27" customHeight="1" x14ac:dyDescent="0.35">
      <c r="A101" s="233"/>
      <c r="B101" s="29" t="s">
        <v>43</v>
      </c>
      <c r="C101" s="116" t="s">
        <v>84</v>
      </c>
      <c r="D101" s="229"/>
      <c r="E101" s="117"/>
      <c r="F101" s="76"/>
      <c r="G101" s="7"/>
      <c r="H101" s="94"/>
    </row>
    <row r="102" spans="1:8" ht="27" customHeight="1" x14ac:dyDescent="0.35">
      <c r="A102" s="233"/>
      <c r="B102" s="29" t="s">
        <v>12</v>
      </c>
      <c r="C102" s="116" t="s">
        <v>85</v>
      </c>
      <c r="D102" s="229"/>
      <c r="E102" s="117"/>
      <c r="F102" s="76"/>
      <c r="G102" s="7"/>
      <c r="H102" s="94"/>
    </row>
    <row r="103" spans="1:8" ht="27" customHeight="1" thickBot="1" x14ac:dyDescent="0.4">
      <c r="A103" s="234"/>
      <c r="B103" s="29" t="s">
        <v>3</v>
      </c>
      <c r="C103" s="118" t="s">
        <v>86</v>
      </c>
      <c r="D103" s="230"/>
      <c r="E103" s="119"/>
      <c r="F103" s="77"/>
      <c r="G103" s="8"/>
      <c r="H103" s="94"/>
    </row>
    <row r="104" spans="1:8" ht="23.15" customHeight="1" thickBot="1" x14ac:dyDescent="0.4">
      <c r="A104" s="132" t="s">
        <v>47</v>
      </c>
      <c r="B104" s="120"/>
      <c r="C104" s="128"/>
      <c r="D104" s="128"/>
      <c r="E104" s="128"/>
      <c r="F104" s="128"/>
      <c r="G104" s="55">
        <f>SUM(G99:G103)</f>
        <v>0</v>
      </c>
      <c r="H104" s="222"/>
    </row>
    <row r="105" spans="1:8" ht="23.15" customHeight="1" thickBot="1" x14ac:dyDescent="0.4">
      <c r="A105" s="148" t="s">
        <v>87</v>
      </c>
      <c r="B105" s="149"/>
      <c r="C105" s="149"/>
      <c r="D105" s="149"/>
      <c r="E105" s="149"/>
      <c r="F105" s="149"/>
      <c r="G105" s="41">
        <f>(G96+G104)</f>
        <v>0</v>
      </c>
      <c r="H105" s="222"/>
    </row>
    <row r="106" spans="1:8" ht="23.15" customHeight="1" thickBot="1" x14ac:dyDescent="0.4">
      <c r="A106" s="223" t="s">
        <v>4</v>
      </c>
      <c r="B106" s="184"/>
      <c r="C106" s="184"/>
      <c r="D106" s="184"/>
      <c r="E106" s="184"/>
      <c r="F106" s="184"/>
      <c r="G106" s="224"/>
      <c r="H106" s="93"/>
    </row>
    <row r="107" spans="1:8" ht="65.150000000000006" customHeight="1" thickBot="1" x14ac:dyDescent="0.4">
      <c r="A107" s="43" t="s">
        <v>57</v>
      </c>
      <c r="B107" s="172"/>
      <c r="C107" s="172"/>
      <c r="D107" s="172"/>
      <c r="E107" s="172"/>
      <c r="F107" s="172"/>
      <c r="G107" s="173"/>
      <c r="H107" s="14"/>
    </row>
    <row r="108" spans="1:8" ht="65.150000000000006" customHeight="1" thickBot="1" x14ac:dyDescent="0.4">
      <c r="A108" s="43" t="s">
        <v>2</v>
      </c>
      <c r="B108" s="172"/>
      <c r="C108" s="172"/>
      <c r="D108" s="172"/>
      <c r="E108" s="172"/>
      <c r="F108" s="172"/>
      <c r="G108" s="173"/>
      <c r="H108" s="14"/>
    </row>
    <row r="109" spans="1:8" ht="17.25" customHeight="1" thickBot="1" x14ac:dyDescent="0.4">
      <c r="A109" s="56"/>
      <c r="B109" s="57"/>
      <c r="C109" s="57"/>
      <c r="D109" s="57"/>
      <c r="E109" s="57"/>
      <c r="F109" s="58"/>
      <c r="G109" s="59"/>
    </row>
    <row r="110" spans="1:8" ht="27" customHeight="1" thickBot="1" x14ac:dyDescent="0.4">
      <c r="A110" s="122" t="s">
        <v>135</v>
      </c>
      <c r="B110" s="123"/>
      <c r="C110" s="123"/>
      <c r="D110" s="123"/>
      <c r="E110" s="123"/>
      <c r="F110" s="123"/>
      <c r="G110" s="124"/>
    </row>
    <row r="111" spans="1:8" ht="15" customHeight="1" thickBot="1" x14ac:dyDescent="0.4">
      <c r="A111" s="56"/>
      <c r="B111" s="81"/>
      <c r="C111" s="60"/>
      <c r="D111" s="60"/>
      <c r="E111" s="60"/>
      <c r="F111" s="61"/>
      <c r="G111" s="62"/>
    </row>
    <row r="112" spans="1:8" ht="26.25" customHeight="1" thickBot="1" x14ac:dyDescent="0.4">
      <c r="A112" s="231" t="s">
        <v>144</v>
      </c>
      <c r="B112" s="215"/>
      <c r="C112" s="215"/>
      <c r="D112" s="215"/>
      <c r="E112" s="215"/>
      <c r="F112" s="215"/>
      <c r="G112" s="216"/>
    </row>
    <row r="113" spans="1:9" ht="15" customHeight="1" thickBot="1" x14ac:dyDescent="0.4">
      <c r="A113" s="56"/>
      <c r="B113" s="81"/>
      <c r="C113" s="60"/>
      <c r="D113" s="60"/>
      <c r="E113" s="60"/>
      <c r="F113" s="61"/>
      <c r="G113" s="62"/>
    </row>
    <row r="114" spans="1:9" ht="25.5" customHeight="1" thickBot="1" x14ac:dyDescent="0.4">
      <c r="A114" s="217" t="s">
        <v>88</v>
      </c>
      <c r="B114" s="218"/>
      <c r="C114" s="218"/>
      <c r="D114" s="218"/>
      <c r="E114" s="219"/>
      <c r="F114" s="84" t="s">
        <v>42</v>
      </c>
      <c r="G114" s="83" t="s">
        <v>49</v>
      </c>
    </row>
    <row r="115" spans="1:9" ht="27" customHeight="1" x14ac:dyDescent="0.35">
      <c r="A115" s="225"/>
      <c r="B115" s="29" t="s">
        <v>0</v>
      </c>
      <c r="C115" s="114" t="s">
        <v>89</v>
      </c>
      <c r="D115" s="228"/>
      <c r="E115" s="115"/>
      <c r="F115" s="5"/>
      <c r="G115" s="6"/>
      <c r="H115" s="93"/>
    </row>
    <row r="116" spans="1:9" ht="27" customHeight="1" x14ac:dyDescent="0.35">
      <c r="A116" s="226"/>
      <c r="B116" s="29" t="s">
        <v>1</v>
      </c>
      <c r="C116" s="116" t="s">
        <v>90</v>
      </c>
      <c r="D116" s="229"/>
      <c r="E116" s="117"/>
      <c r="F116" s="76"/>
      <c r="G116" s="7"/>
      <c r="H116" s="93"/>
    </row>
    <row r="117" spans="1:9" ht="27" customHeight="1" x14ac:dyDescent="0.35">
      <c r="A117" s="226"/>
      <c r="B117" s="29" t="s">
        <v>43</v>
      </c>
      <c r="C117" s="116" t="s">
        <v>37</v>
      </c>
      <c r="D117" s="229"/>
      <c r="E117" s="117"/>
      <c r="F117" s="76"/>
      <c r="G117" s="7"/>
      <c r="H117" s="93"/>
    </row>
    <row r="118" spans="1:9" ht="27" customHeight="1" x14ac:dyDescent="0.35">
      <c r="A118" s="226"/>
      <c r="B118" s="29" t="s">
        <v>12</v>
      </c>
      <c r="C118" s="116" t="s">
        <v>91</v>
      </c>
      <c r="D118" s="229"/>
      <c r="E118" s="117"/>
      <c r="F118" s="76"/>
      <c r="G118" s="7"/>
      <c r="H118" s="93"/>
    </row>
    <row r="119" spans="1:9" ht="27" customHeight="1" x14ac:dyDescent="0.35">
      <c r="A119" s="226"/>
      <c r="B119" s="29" t="s">
        <v>3</v>
      </c>
      <c r="C119" s="116" t="s">
        <v>92</v>
      </c>
      <c r="D119" s="229"/>
      <c r="E119" s="117"/>
      <c r="F119" s="76"/>
      <c r="G119" s="7"/>
      <c r="H119" s="93"/>
    </row>
    <row r="120" spans="1:9" ht="27" customHeight="1" x14ac:dyDescent="0.35">
      <c r="A120" s="226"/>
      <c r="B120" s="29" t="s">
        <v>13</v>
      </c>
      <c r="C120" s="116" t="s">
        <v>93</v>
      </c>
      <c r="D120" s="229"/>
      <c r="E120" s="117"/>
      <c r="F120" s="76"/>
      <c r="G120" s="7"/>
      <c r="H120" s="93"/>
    </row>
    <row r="121" spans="1:9" ht="27" customHeight="1" thickBot="1" x14ac:dyDescent="0.4">
      <c r="A121" s="227"/>
      <c r="B121" s="29" t="s">
        <v>38</v>
      </c>
      <c r="C121" s="118" t="s">
        <v>94</v>
      </c>
      <c r="D121" s="230"/>
      <c r="E121" s="119"/>
      <c r="F121" s="77"/>
      <c r="G121" s="8"/>
      <c r="H121" s="93"/>
    </row>
    <row r="122" spans="1:9" ht="23.15" customHeight="1" thickBot="1" x14ac:dyDescent="0.4">
      <c r="A122" s="132" t="s">
        <v>47</v>
      </c>
      <c r="B122" s="120"/>
      <c r="C122" s="128"/>
      <c r="D122" s="128"/>
      <c r="E122" s="128"/>
      <c r="F122" s="121"/>
      <c r="G122" s="55">
        <f>SUM(G115:G121)</f>
        <v>0</v>
      </c>
      <c r="H122" s="93"/>
      <c r="I122" s="14"/>
    </row>
    <row r="123" spans="1:9" ht="23.15" customHeight="1" thickBot="1" x14ac:dyDescent="0.4">
      <c r="A123" s="247"/>
      <c r="B123" s="248"/>
      <c r="C123" s="248"/>
      <c r="D123" s="248"/>
      <c r="E123" s="248"/>
      <c r="F123" s="248"/>
      <c r="G123" s="249"/>
      <c r="H123" s="93"/>
      <c r="I123" s="14"/>
    </row>
    <row r="124" spans="1:9" ht="27.75" customHeight="1" thickBot="1" x14ac:dyDescent="0.4">
      <c r="A124" s="217" t="s">
        <v>95</v>
      </c>
      <c r="B124" s="218"/>
      <c r="C124" s="218"/>
      <c r="D124" s="218"/>
      <c r="E124" s="219"/>
      <c r="F124" s="83" t="s">
        <v>42</v>
      </c>
      <c r="G124" s="83" t="s">
        <v>49</v>
      </c>
      <c r="H124" s="95"/>
      <c r="I124" s="14"/>
    </row>
    <row r="125" spans="1:9" ht="27.75" customHeight="1" x14ac:dyDescent="0.35">
      <c r="A125" s="225"/>
      <c r="B125" s="2" t="s">
        <v>0</v>
      </c>
      <c r="C125" s="114" t="s">
        <v>96</v>
      </c>
      <c r="D125" s="228"/>
      <c r="E125" s="131"/>
      <c r="F125" s="5"/>
      <c r="G125" s="6"/>
      <c r="H125" s="93"/>
      <c r="I125" s="14"/>
    </row>
    <row r="126" spans="1:9" ht="27" customHeight="1" thickBot="1" x14ac:dyDescent="0.4">
      <c r="A126" s="227"/>
      <c r="B126" s="3" t="s">
        <v>1</v>
      </c>
      <c r="C126" s="118" t="s">
        <v>97</v>
      </c>
      <c r="D126" s="230"/>
      <c r="E126" s="130"/>
      <c r="F126" s="77"/>
      <c r="G126" s="8"/>
      <c r="H126" s="93"/>
      <c r="I126" s="14"/>
    </row>
    <row r="127" spans="1:9" ht="23.15" customHeight="1" thickBot="1" x14ac:dyDescent="0.4">
      <c r="A127" s="132" t="s">
        <v>47</v>
      </c>
      <c r="B127" s="128"/>
      <c r="C127" s="128"/>
      <c r="D127" s="128"/>
      <c r="E127" s="128"/>
      <c r="F127" s="121"/>
      <c r="G127" s="55">
        <f>SUM(G125:G126)</f>
        <v>0</v>
      </c>
      <c r="H127" s="93"/>
      <c r="I127" s="14"/>
    </row>
    <row r="128" spans="1:9" ht="23.15" customHeight="1" thickBot="1" x14ac:dyDescent="0.4">
      <c r="A128" s="148" t="s">
        <v>98</v>
      </c>
      <c r="B128" s="149"/>
      <c r="C128" s="149"/>
      <c r="D128" s="149"/>
      <c r="E128" s="149"/>
      <c r="F128" s="149"/>
      <c r="G128" s="41">
        <f>(G122+G127)</f>
        <v>0</v>
      </c>
      <c r="H128" s="93"/>
      <c r="I128" s="14"/>
    </row>
    <row r="129" spans="1:8" ht="23.15" customHeight="1" thickBot="1" x14ac:dyDescent="0.4">
      <c r="A129" s="223" t="s">
        <v>4</v>
      </c>
      <c r="B129" s="184"/>
      <c r="C129" s="184"/>
      <c r="D129" s="184"/>
      <c r="E129" s="184"/>
      <c r="F129" s="184"/>
      <c r="G129" s="224"/>
      <c r="H129" s="72"/>
    </row>
    <row r="130" spans="1:8" ht="65.150000000000006" customHeight="1" thickBot="1" x14ac:dyDescent="0.4">
      <c r="A130" s="63" t="s">
        <v>57</v>
      </c>
      <c r="B130" s="171"/>
      <c r="C130" s="172"/>
      <c r="D130" s="172"/>
      <c r="E130" s="172"/>
      <c r="F130" s="172"/>
      <c r="G130" s="173"/>
      <c r="H130" s="72"/>
    </row>
    <row r="131" spans="1:8" ht="65.150000000000006" customHeight="1" thickBot="1" x14ac:dyDescent="0.4">
      <c r="A131" s="64" t="s">
        <v>2</v>
      </c>
      <c r="B131" s="174"/>
      <c r="C131" s="175"/>
      <c r="D131" s="175"/>
      <c r="E131" s="175"/>
      <c r="F131" s="175"/>
      <c r="G131" s="176"/>
    </row>
    <row r="132" spans="1:8" ht="15.75" customHeight="1" thickBot="1" x14ac:dyDescent="0.4">
      <c r="H132" s="14"/>
    </row>
    <row r="133" spans="1:8" ht="27" customHeight="1" thickBot="1" x14ac:dyDescent="0.4">
      <c r="A133" s="122" t="s">
        <v>136</v>
      </c>
      <c r="B133" s="123"/>
      <c r="C133" s="123"/>
      <c r="D133" s="123"/>
      <c r="E133" s="123"/>
      <c r="F133" s="123"/>
      <c r="G133" s="124"/>
      <c r="H133" s="14"/>
    </row>
    <row r="134" spans="1:8" ht="15" customHeight="1" thickBot="1" x14ac:dyDescent="0.4">
      <c r="H134" s="14"/>
    </row>
    <row r="135" spans="1:8" ht="30" customHeight="1" thickBot="1" x14ac:dyDescent="0.4">
      <c r="A135" s="214" t="s">
        <v>145</v>
      </c>
      <c r="B135" s="215"/>
      <c r="C135" s="215"/>
      <c r="D135" s="215"/>
      <c r="E135" s="215"/>
      <c r="F135" s="215"/>
      <c r="G135" s="216"/>
      <c r="H135" s="14"/>
    </row>
    <row r="136" spans="1:8" ht="15" customHeight="1" thickBot="1" x14ac:dyDescent="0.4">
      <c r="H136" s="14"/>
    </row>
    <row r="137" spans="1:8" ht="15" customHeight="1" thickBot="1" x14ac:dyDescent="0.4">
      <c r="A137" s="217" t="s">
        <v>99</v>
      </c>
      <c r="B137" s="218"/>
      <c r="C137" s="218"/>
      <c r="D137" s="218"/>
      <c r="E137" s="219"/>
      <c r="F137" s="207" t="s">
        <v>42</v>
      </c>
      <c r="G137" s="207" t="s">
        <v>49</v>
      </c>
      <c r="H137" s="96"/>
    </row>
    <row r="138" spans="1:8" ht="15" customHeight="1" thickBot="1" x14ac:dyDescent="0.4">
      <c r="A138" s="209" t="str">
        <f>IF(AND(COUNTIF(A139:A158,"X")&gt;10),"Selected descriptors exceeds 10",IF(AND(COUNTIF(A139:A158,"X")&lt;10),"Select 10 descriptors in Performance Standard 5 ",IF(AND(COUNTIF(A139:A158,"X")=10),"10 descriptors Selected in Performance Standard 5")))</f>
        <v xml:space="preserve">Select 10 descriptors in Performance Standard 5 </v>
      </c>
      <c r="B138" s="210"/>
      <c r="C138" s="211"/>
      <c r="D138" s="211"/>
      <c r="E138" s="212"/>
      <c r="F138" s="252"/>
      <c r="G138" s="252"/>
      <c r="H138" s="96"/>
    </row>
    <row r="139" spans="1:8" ht="28" customHeight="1" x14ac:dyDescent="0.35">
      <c r="A139" s="35"/>
      <c r="B139" s="36" t="s">
        <v>0</v>
      </c>
      <c r="C139" s="191" t="s">
        <v>100</v>
      </c>
      <c r="D139" s="192"/>
      <c r="E139" s="193"/>
      <c r="F139" s="5"/>
      <c r="G139" s="6"/>
      <c r="H139" s="93"/>
    </row>
    <row r="140" spans="1:8" ht="28" customHeight="1" x14ac:dyDescent="0.35">
      <c r="A140" s="37"/>
      <c r="B140" s="36" t="s">
        <v>1</v>
      </c>
      <c r="C140" s="180" t="s">
        <v>101</v>
      </c>
      <c r="D140" s="181"/>
      <c r="E140" s="190"/>
      <c r="F140" s="76"/>
      <c r="G140" s="7"/>
      <c r="H140" s="93"/>
    </row>
    <row r="141" spans="1:8" ht="28" customHeight="1" x14ac:dyDescent="0.35">
      <c r="A141" s="37"/>
      <c r="B141" s="36" t="s">
        <v>43</v>
      </c>
      <c r="C141" s="180" t="s">
        <v>102</v>
      </c>
      <c r="D141" s="181"/>
      <c r="E141" s="190"/>
      <c r="F141" s="76"/>
      <c r="G141" s="7"/>
      <c r="H141" s="93"/>
    </row>
    <row r="142" spans="1:8" ht="28" customHeight="1" x14ac:dyDescent="0.35">
      <c r="A142" s="37"/>
      <c r="B142" s="36" t="s">
        <v>12</v>
      </c>
      <c r="C142" s="180" t="s">
        <v>103</v>
      </c>
      <c r="D142" s="181"/>
      <c r="E142" s="190"/>
      <c r="F142" s="76"/>
      <c r="G142" s="7"/>
      <c r="H142" s="93"/>
    </row>
    <row r="143" spans="1:8" ht="28" customHeight="1" thickBot="1" x14ac:dyDescent="0.4">
      <c r="A143" s="39"/>
      <c r="B143" s="36" t="s">
        <v>3</v>
      </c>
      <c r="C143" s="187" t="s">
        <v>104</v>
      </c>
      <c r="D143" s="188"/>
      <c r="E143" s="194"/>
      <c r="F143" s="77"/>
      <c r="G143" s="8"/>
      <c r="H143" s="93"/>
    </row>
    <row r="144" spans="1:8" ht="23.15" customHeight="1" thickBot="1" x14ac:dyDescent="0.4">
      <c r="A144" s="132" t="s">
        <v>47</v>
      </c>
      <c r="B144" s="120"/>
      <c r="C144" s="128"/>
      <c r="D144" s="128"/>
      <c r="E144" s="128"/>
      <c r="F144" s="129"/>
      <c r="G144" s="1">
        <f>SUM(IF(A139="x",G139,0)+IF(A140="x",G140,0)+IF(A141="x",G141,0)+IF(A142="x",G142,0)+IF(A143="x",G143,0))</f>
        <v>0</v>
      </c>
      <c r="H144" s="93"/>
    </row>
    <row r="145" spans="1:8" ht="23.15" customHeight="1" thickBot="1" x14ac:dyDescent="0.4">
      <c r="A145" s="247"/>
      <c r="B145" s="248"/>
      <c r="C145" s="248"/>
      <c r="D145" s="248"/>
      <c r="E145" s="248"/>
      <c r="F145" s="248"/>
      <c r="G145" s="249"/>
      <c r="H145" s="93"/>
    </row>
    <row r="146" spans="1:8" ht="23.15" customHeight="1" thickBot="1" x14ac:dyDescent="0.4">
      <c r="A146" s="241" t="s">
        <v>105</v>
      </c>
      <c r="B146" s="239"/>
      <c r="C146" s="250"/>
      <c r="D146" s="250"/>
      <c r="E146" s="251"/>
      <c r="F146" s="65" t="s">
        <v>42</v>
      </c>
      <c r="G146" s="28" t="s">
        <v>49</v>
      </c>
      <c r="H146" s="93"/>
    </row>
    <row r="147" spans="1:8" ht="28" customHeight="1" x14ac:dyDescent="0.35">
      <c r="A147" s="35"/>
      <c r="B147" s="36" t="s">
        <v>0</v>
      </c>
      <c r="C147" s="191" t="s">
        <v>106</v>
      </c>
      <c r="D147" s="192"/>
      <c r="E147" s="193"/>
      <c r="F147" s="5"/>
      <c r="G147" s="6"/>
      <c r="H147" s="93"/>
    </row>
    <row r="148" spans="1:8" ht="28" customHeight="1" x14ac:dyDescent="0.35">
      <c r="A148" s="37"/>
      <c r="B148" s="36" t="s">
        <v>1</v>
      </c>
      <c r="C148" s="180" t="s">
        <v>107</v>
      </c>
      <c r="D148" s="181"/>
      <c r="E148" s="190"/>
      <c r="F148" s="76"/>
      <c r="G148" s="7"/>
      <c r="H148" s="93"/>
    </row>
    <row r="149" spans="1:8" ht="28" customHeight="1" x14ac:dyDescent="0.35">
      <c r="A149" s="37"/>
      <c r="B149" s="36" t="s">
        <v>43</v>
      </c>
      <c r="C149" s="180" t="s">
        <v>108</v>
      </c>
      <c r="D149" s="181"/>
      <c r="E149" s="190"/>
      <c r="F149" s="76"/>
      <c r="G149" s="7"/>
      <c r="H149" s="93"/>
    </row>
    <row r="150" spans="1:8" ht="28" customHeight="1" x14ac:dyDescent="0.35">
      <c r="A150" s="37"/>
      <c r="B150" s="36" t="s">
        <v>12</v>
      </c>
      <c r="C150" s="180" t="s">
        <v>109</v>
      </c>
      <c r="D150" s="181"/>
      <c r="E150" s="190"/>
      <c r="F150" s="76"/>
      <c r="G150" s="7"/>
      <c r="H150" s="93"/>
    </row>
    <row r="151" spans="1:8" ht="28" customHeight="1" thickBot="1" x14ac:dyDescent="0.4">
      <c r="A151" s="39"/>
      <c r="B151" s="36" t="s">
        <v>3</v>
      </c>
      <c r="C151" s="187" t="s">
        <v>110</v>
      </c>
      <c r="D151" s="188"/>
      <c r="E151" s="194"/>
      <c r="F151" s="77"/>
      <c r="G151" s="8"/>
      <c r="H151" s="93"/>
    </row>
    <row r="152" spans="1:8" ht="23.15" customHeight="1" thickBot="1" x14ac:dyDescent="0.4">
      <c r="A152" s="132" t="s">
        <v>47</v>
      </c>
      <c r="B152" s="120"/>
      <c r="C152" s="128"/>
      <c r="D152" s="128"/>
      <c r="E152" s="128"/>
      <c r="F152" s="120"/>
      <c r="G152" s="1">
        <f>SUM(IF(A147="x",G147,0)+IF(A148="x",G148,0)+IF(A149="x",G149,0)+IF(A150="x",G150,0)+IF(A151="x",G151,0))</f>
        <v>0</v>
      </c>
      <c r="H152" s="93"/>
    </row>
    <row r="153" spans="1:8" ht="23.15" customHeight="1" thickBot="1" x14ac:dyDescent="0.4">
      <c r="A153" s="247"/>
      <c r="B153" s="248"/>
      <c r="C153" s="248"/>
      <c r="D153" s="248"/>
      <c r="E153" s="248"/>
      <c r="F153" s="248"/>
      <c r="G153" s="249"/>
      <c r="H153" s="93"/>
    </row>
    <row r="154" spans="1:8" ht="23.15" customHeight="1" thickBot="1" x14ac:dyDescent="0.4">
      <c r="A154" s="241" t="s">
        <v>111</v>
      </c>
      <c r="B154" s="239"/>
      <c r="C154" s="250"/>
      <c r="D154" s="250"/>
      <c r="E154" s="251"/>
      <c r="F154" s="65" t="s">
        <v>42</v>
      </c>
      <c r="G154" s="28" t="s">
        <v>49</v>
      </c>
      <c r="H154" s="93"/>
    </row>
    <row r="155" spans="1:8" ht="28" customHeight="1" x14ac:dyDescent="0.35">
      <c r="A155" s="37"/>
      <c r="B155" s="36" t="s">
        <v>0</v>
      </c>
      <c r="C155" s="191" t="s">
        <v>112</v>
      </c>
      <c r="D155" s="192"/>
      <c r="E155" s="193"/>
      <c r="F155" s="5"/>
      <c r="G155" s="6"/>
      <c r="H155" s="93"/>
    </row>
    <row r="156" spans="1:8" ht="28" customHeight="1" x14ac:dyDescent="0.35">
      <c r="A156" s="37"/>
      <c r="B156" s="36" t="s">
        <v>1</v>
      </c>
      <c r="C156" s="180" t="s">
        <v>113</v>
      </c>
      <c r="D156" s="181"/>
      <c r="E156" s="190"/>
      <c r="F156" s="76"/>
      <c r="G156" s="7"/>
      <c r="H156" s="93"/>
    </row>
    <row r="157" spans="1:8" ht="28" customHeight="1" x14ac:dyDescent="0.35">
      <c r="A157" s="37"/>
      <c r="B157" s="36" t="s">
        <v>43</v>
      </c>
      <c r="C157" s="180" t="s">
        <v>114</v>
      </c>
      <c r="D157" s="181"/>
      <c r="E157" s="190"/>
      <c r="F157" s="76"/>
      <c r="G157" s="7"/>
      <c r="H157" s="93"/>
    </row>
    <row r="158" spans="1:8" ht="28" customHeight="1" thickBot="1" x14ac:dyDescent="0.4">
      <c r="A158" s="66"/>
      <c r="B158" s="67" t="s">
        <v>12</v>
      </c>
      <c r="C158" s="203" t="s">
        <v>115</v>
      </c>
      <c r="D158" s="204"/>
      <c r="E158" s="205"/>
      <c r="F158" s="77"/>
      <c r="G158" s="8"/>
      <c r="H158" s="93"/>
    </row>
    <row r="159" spans="1:8" ht="23.15" customHeight="1" thickBot="1" x14ac:dyDescent="0.4">
      <c r="A159" s="195" t="s">
        <v>47</v>
      </c>
      <c r="B159" s="196"/>
      <c r="C159" s="196"/>
      <c r="D159" s="206"/>
      <c r="E159" s="206"/>
      <c r="F159" s="206"/>
      <c r="G159" s="1">
        <f>SUM(IF(A155="x",G155,0)+IF(A156="x",G156,0)+IF(A157="x",G157,0)+IF(A158="x",G158,0))</f>
        <v>0</v>
      </c>
      <c r="H159" s="93"/>
    </row>
    <row r="160" spans="1:8" ht="23.15" customHeight="1" thickBot="1" x14ac:dyDescent="0.4">
      <c r="A160" s="199" t="s">
        <v>116</v>
      </c>
      <c r="B160" s="200"/>
      <c r="C160" s="200"/>
      <c r="D160" s="201"/>
      <c r="E160" s="201"/>
      <c r="F160" s="201"/>
      <c r="G160" s="85">
        <f>(G144+G152+G159)</f>
        <v>0</v>
      </c>
      <c r="H160" s="93"/>
    </row>
    <row r="161" spans="1:8" ht="23.15" customHeight="1" thickBot="1" x14ac:dyDescent="0.4">
      <c r="A161" s="183" t="s">
        <v>4</v>
      </c>
      <c r="B161" s="184"/>
      <c r="C161" s="184"/>
      <c r="D161" s="184"/>
      <c r="E161" s="184"/>
      <c r="F161" s="184"/>
      <c r="G161" s="184"/>
    </row>
    <row r="162" spans="1:8" ht="65.150000000000006" customHeight="1" thickBot="1" x14ac:dyDescent="0.4">
      <c r="A162" s="68" t="s">
        <v>57</v>
      </c>
      <c r="B162" s="171"/>
      <c r="C162" s="172"/>
      <c r="D162" s="172"/>
      <c r="E162" s="172"/>
      <c r="F162" s="172"/>
      <c r="G162" s="173"/>
    </row>
    <row r="163" spans="1:8" ht="65.150000000000006" customHeight="1" thickBot="1" x14ac:dyDescent="0.4">
      <c r="A163" s="69" t="s">
        <v>2</v>
      </c>
      <c r="B163" s="174"/>
      <c r="C163" s="175"/>
      <c r="D163" s="175"/>
      <c r="E163" s="175"/>
      <c r="F163" s="175"/>
      <c r="G163" s="176"/>
    </row>
    <row r="164" spans="1:8" ht="17.25" customHeight="1" thickBot="1" x14ac:dyDescent="0.4"/>
    <row r="165" spans="1:8" ht="26.25" customHeight="1" thickBot="1" x14ac:dyDescent="0.4">
      <c r="A165" s="122" t="s">
        <v>137</v>
      </c>
      <c r="B165" s="123"/>
      <c r="C165" s="123"/>
      <c r="D165" s="123"/>
      <c r="E165" s="123"/>
      <c r="F165" s="123"/>
      <c r="G165" s="124"/>
    </row>
    <row r="166" spans="1:8" ht="15" customHeight="1" thickBot="1" x14ac:dyDescent="0.4"/>
    <row r="167" spans="1:8" ht="30" customHeight="1" thickBot="1" x14ac:dyDescent="0.4">
      <c r="A167" s="214" t="s">
        <v>117</v>
      </c>
      <c r="B167" s="215"/>
      <c r="C167" s="215"/>
      <c r="D167" s="215"/>
      <c r="E167" s="215"/>
      <c r="F167" s="215"/>
      <c r="G167" s="216"/>
    </row>
    <row r="168" spans="1:8" ht="15" customHeight="1" thickBot="1" x14ac:dyDescent="0.4"/>
    <row r="169" spans="1:8" ht="15" customHeight="1" thickBot="1" x14ac:dyDescent="0.4">
      <c r="A169" s="217" t="s">
        <v>118</v>
      </c>
      <c r="B169" s="218"/>
      <c r="C169" s="218"/>
      <c r="D169" s="218"/>
      <c r="E169" s="219"/>
      <c r="F169" s="220" t="s">
        <v>42</v>
      </c>
      <c r="G169" s="207" t="s">
        <v>49</v>
      </c>
    </row>
    <row r="170" spans="1:8" ht="15" customHeight="1" thickBot="1" x14ac:dyDescent="0.4">
      <c r="A170" s="209" t="str">
        <f>IF(AND(COUNTIF(A171:A175,"X")&gt;2),"Selected descriptors exceeds 2",IF(AND(COUNTIF(A171:A175,"X")&lt;2),"Select 2 descriptors in Criterion 1 ",IF(AND(COUNTIF(A171:A175,"X")=2),"2 descriptors Selected")))</f>
        <v xml:space="preserve">Select 2 descriptors in Criterion 1 </v>
      </c>
      <c r="B170" s="210"/>
      <c r="C170" s="211"/>
      <c r="D170" s="211"/>
      <c r="E170" s="212"/>
      <c r="F170" s="221"/>
      <c r="G170" s="208"/>
    </row>
    <row r="171" spans="1:8" ht="28" customHeight="1" x14ac:dyDescent="0.35">
      <c r="A171" s="35"/>
      <c r="B171" s="36" t="s">
        <v>0</v>
      </c>
      <c r="C171" s="191" t="s">
        <v>119</v>
      </c>
      <c r="D171" s="192"/>
      <c r="E171" s="213"/>
      <c r="F171" s="6"/>
      <c r="G171" s="6"/>
      <c r="H171" s="93"/>
    </row>
    <row r="172" spans="1:8" ht="28" customHeight="1" x14ac:dyDescent="0.35">
      <c r="A172" s="37"/>
      <c r="B172" s="36" t="s">
        <v>1</v>
      </c>
      <c r="C172" s="180" t="s">
        <v>120</v>
      </c>
      <c r="D172" s="181"/>
      <c r="E172" s="182"/>
      <c r="F172" s="7"/>
      <c r="G172" s="7"/>
      <c r="H172" s="93"/>
    </row>
    <row r="173" spans="1:8" ht="28" customHeight="1" x14ac:dyDescent="0.35">
      <c r="A173" s="37"/>
      <c r="B173" s="36" t="s">
        <v>43</v>
      </c>
      <c r="C173" s="180" t="s">
        <v>121</v>
      </c>
      <c r="D173" s="181"/>
      <c r="E173" s="182"/>
      <c r="F173" s="7"/>
      <c r="G173" s="7"/>
      <c r="H173" s="93"/>
    </row>
    <row r="174" spans="1:8" ht="28" customHeight="1" x14ac:dyDescent="0.35">
      <c r="A174" s="37"/>
      <c r="B174" s="36" t="s">
        <v>12</v>
      </c>
      <c r="C174" s="180" t="s">
        <v>122</v>
      </c>
      <c r="D174" s="181"/>
      <c r="E174" s="182"/>
      <c r="F174" s="7"/>
      <c r="G174" s="7"/>
      <c r="H174" s="93"/>
    </row>
    <row r="175" spans="1:8" ht="28" customHeight="1" thickBot="1" x14ac:dyDescent="0.4">
      <c r="A175" s="39"/>
      <c r="B175" s="36" t="s">
        <v>3</v>
      </c>
      <c r="C175" s="187" t="s">
        <v>123</v>
      </c>
      <c r="D175" s="188"/>
      <c r="E175" s="189"/>
      <c r="F175" s="8"/>
      <c r="G175" s="8"/>
      <c r="H175" s="93"/>
    </row>
    <row r="176" spans="1:8" ht="23.15" customHeight="1" thickBot="1" x14ac:dyDescent="0.4">
      <c r="A176" s="195" t="s">
        <v>47</v>
      </c>
      <c r="B176" s="196"/>
      <c r="C176" s="197"/>
      <c r="D176" s="198"/>
      <c r="E176" s="198"/>
      <c r="F176" s="198"/>
      <c r="G176" s="55">
        <f>SUM(IF(A171="x",G171,0)+IF(A172="x",G172,0)+IF(A173="x",G173,0)+IF(A174="x",G174,0)+IF(A175="x",G175,0))</f>
        <v>0</v>
      </c>
      <c r="H176" s="93"/>
    </row>
    <row r="177" spans="1:8" ht="23.15" customHeight="1" thickBot="1" x14ac:dyDescent="0.4">
      <c r="A177" s="199" t="s">
        <v>124</v>
      </c>
      <c r="B177" s="200"/>
      <c r="C177" s="200"/>
      <c r="D177" s="201"/>
      <c r="E177" s="201"/>
      <c r="F177" s="202"/>
      <c r="G177" s="85">
        <f>(G176)</f>
        <v>0</v>
      </c>
      <c r="H177" s="93"/>
    </row>
    <row r="178" spans="1:8" ht="23.15" customHeight="1" thickBot="1" x14ac:dyDescent="0.4">
      <c r="A178" s="183" t="s">
        <v>4</v>
      </c>
      <c r="B178" s="184"/>
      <c r="C178" s="184"/>
      <c r="D178" s="184"/>
      <c r="E178" s="184"/>
      <c r="F178" s="184"/>
      <c r="G178" s="184"/>
      <c r="H178" s="72"/>
    </row>
    <row r="179" spans="1:8" ht="65.150000000000006" customHeight="1" thickBot="1" x14ac:dyDescent="0.4">
      <c r="A179" s="68" t="s">
        <v>57</v>
      </c>
      <c r="B179" s="171"/>
      <c r="C179" s="172"/>
      <c r="D179" s="172"/>
      <c r="E179" s="172"/>
      <c r="F179" s="172"/>
      <c r="G179" s="173"/>
      <c r="H179" s="72"/>
    </row>
    <row r="180" spans="1:8" ht="65.150000000000006" customHeight="1" thickBot="1" x14ac:dyDescent="0.4">
      <c r="A180" s="69" t="s">
        <v>2</v>
      </c>
      <c r="B180" s="174"/>
      <c r="C180" s="175"/>
      <c r="D180" s="175"/>
      <c r="E180" s="175"/>
      <c r="F180" s="175"/>
      <c r="G180" s="176"/>
    </row>
    <row r="181" spans="1:8" ht="18.75" customHeight="1" thickBot="1" x14ac:dyDescent="0.4">
      <c r="B181" s="44"/>
      <c r="C181" s="45"/>
      <c r="D181" s="45"/>
      <c r="E181" s="45"/>
      <c r="F181" s="46"/>
      <c r="G181" s="46"/>
    </row>
    <row r="182" spans="1:8" ht="27" customHeight="1" thickBot="1" x14ac:dyDescent="0.4">
      <c r="A182" s="122" t="s">
        <v>138</v>
      </c>
      <c r="B182" s="123"/>
      <c r="C182" s="123"/>
      <c r="D182" s="123"/>
      <c r="E182" s="123"/>
      <c r="F182" s="123"/>
      <c r="G182" s="124"/>
    </row>
    <row r="183" spans="1:8" ht="15" customHeight="1" thickBot="1" x14ac:dyDescent="0.4">
      <c r="B183" s="70"/>
      <c r="C183" s="71"/>
      <c r="D183" s="71"/>
      <c r="E183" s="71"/>
      <c r="F183" s="71"/>
      <c r="G183" s="71"/>
    </row>
    <row r="184" spans="1:8" ht="30" customHeight="1" thickBot="1" x14ac:dyDescent="0.4">
      <c r="A184" s="214" t="s">
        <v>117</v>
      </c>
      <c r="B184" s="215"/>
      <c r="C184" s="215"/>
      <c r="D184" s="215"/>
      <c r="E184" s="215"/>
      <c r="F184" s="215"/>
      <c r="G184" s="216"/>
    </row>
    <row r="185" spans="1:8" ht="15" customHeight="1" thickBot="1" x14ac:dyDescent="0.4">
      <c r="B185" s="70"/>
      <c r="C185" s="71"/>
      <c r="D185" s="71"/>
      <c r="E185" s="71"/>
      <c r="F185" s="71"/>
      <c r="G185" s="71"/>
    </row>
    <row r="186" spans="1:8" ht="15" customHeight="1" thickBot="1" x14ac:dyDescent="0.4">
      <c r="A186" s="217" t="s">
        <v>146</v>
      </c>
      <c r="B186" s="218"/>
      <c r="C186" s="218"/>
      <c r="D186" s="218"/>
      <c r="E186" s="219"/>
      <c r="F186" s="220" t="s">
        <v>42</v>
      </c>
      <c r="G186" s="207" t="s">
        <v>49</v>
      </c>
    </row>
    <row r="187" spans="1:8" ht="15" customHeight="1" thickBot="1" x14ac:dyDescent="0.4">
      <c r="A187" s="209" t="str">
        <f>IF(AND(COUNTIF(A188:A192,"X")&gt;2),"Selected descriptors exceeds 2",IF(AND(COUNTIF(A188:A192,"X")&lt;2),"Select 2 descriptors in Criterion 1 ",IF(AND(COUNTIF(A188:A192,"X")=2),"2 descriptors Selected")))</f>
        <v xml:space="preserve">Select 2 descriptors in Criterion 1 </v>
      </c>
      <c r="B187" s="210"/>
      <c r="C187" s="211"/>
      <c r="D187" s="211"/>
      <c r="E187" s="212"/>
      <c r="F187" s="221"/>
      <c r="G187" s="208"/>
    </row>
    <row r="188" spans="1:8" ht="28" customHeight="1" x14ac:dyDescent="0.35">
      <c r="A188" s="35"/>
      <c r="B188" s="36" t="s">
        <v>0</v>
      </c>
      <c r="C188" s="191" t="s">
        <v>125</v>
      </c>
      <c r="D188" s="192"/>
      <c r="E188" s="213"/>
      <c r="F188" s="5"/>
      <c r="G188" s="6"/>
      <c r="H188" s="93"/>
    </row>
    <row r="189" spans="1:8" ht="28" customHeight="1" x14ac:dyDescent="0.35">
      <c r="A189" s="37"/>
      <c r="B189" s="36" t="s">
        <v>1</v>
      </c>
      <c r="C189" s="180" t="s">
        <v>126</v>
      </c>
      <c r="D189" s="181"/>
      <c r="E189" s="182"/>
      <c r="F189" s="76"/>
      <c r="G189" s="7"/>
      <c r="H189" s="93"/>
    </row>
    <row r="190" spans="1:8" ht="28" customHeight="1" x14ac:dyDescent="0.35">
      <c r="A190" s="37"/>
      <c r="B190" s="36" t="s">
        <v>43</v>
      </c>
      <c r="C190" s="180" t="s">
        <v>127</v>
      </c>
      <c r="D190" s="181"/>
      <c r="E190" s="182"/>
      <c r="F190" s="76"/>
      <c r="G190" s="7"/>
      <c r="H190" s="93"/>
    </row>
    <row r="191" spans="1:8" ht="28" customHeight="1" x14ac:dyDescent="0.35">
      <c r="A191" s="37"/>
      <c r="B191" s="36" t="s">
        <v>12</v>
      </c>
      <c r="C191" s="180" t="s">
        <v>128</v>
      </c>
      <c r="D191" s="181"/>
      <c r="E191" s="182"/>
      <c r="F191" s="76"/>
      <c r="G191" s="7"/>
      <c r="H191" s="93"/>
    </row>
    <row r="192" spans="1:8" ht="28" customHeight="1" thickBot="1" x14ac:dyDescent="0.4">
      <c r="A192" s="39"/>
      <c r="B192" s="36" t="s">
        <v>3</v>
      </c>
      <c r="C192" s="187" t="s">
        <v>129</v>
      </c>
      <c r="D192" s="188"/>
      <c r="E192" s="189"/>
      <c r="F192" s="77"/>
      <c r="G192" s="8"/>
      <c r="H192" s="93"/>
    </row>
    <row r="193" spans="1:11" ht="23.15" customHeight="1" thickBot="1" x14ac:dyDescent="0.4">
      <c r="A193" s="132" t="s">
        <v>47</v>
      </c>
      <c r="B193" s="120"/>
      <c r="C193" s="120"/>
      <c r="D193" s="120"/>
      <c r="E193" s="120"/>
      <c r="F193" s="128"/>
      <c r="G193" s="55">
        <f>SUM(IF(A188="x",G188,0)+IF(A189="x",G189,0)+IF(A190="x",G190,0)+IF(A191="x",G191,0)+IF(A192="x",G192,0))</f>
        <v>0</v>
      </c>
      <c r="H193" s="93"/>
    </row>
    <row r="194" spans="1:11" ht="23.15" customHeight="1" thickBot="1" x14ac:dyDescent="0.4">
      <c r="A194" s="148" t="s">
        <v>130</v>
      </c>
      <c r="B194" s="149"/>
      <c r="C194" s="149"/>
      <c r="D194" s="149"/>
      <c r="E194" s="149"/>
      <c r="F194" s="149"/>
      <c r="G194" s="85">
        <f>G193</f>
        <v>0</v>
      </c>
      <c r="H194" s="93"/>
    </row>
    <row r="195" spans="1:11" ht="23.15" customHeight="1" thickBot="1" x14ac:dyDescent="0.4">
      <c r="A195" s="183" t="s">
        <v>4</v>
      </c>
      <c r="B195" s="184"/>
      <c r="C195" s="184"/>
      <c r="D195" s="184"/>
      <c r="E195" s="184"/>
      <c r="F195" s="184"/>
      <c r="G195" s="184"/>
      <c r="H195" s="93"/>
    </row>
    <row r="196" spans="1:11" ht="65.150000000000006" customHeight="1" thickBot="1" x14ac:dyDescent="0.4">
      <c r="A196" s="68" t="s">
        <v>57</v>
      </c>
      <c r="B196" s="171"/>
      <c r="C196" s="172"/>
      <c r="D196" s="172"/>
      <c r="E196" s="172"/>
      <c r="F196" s="172"/>
      <c r="G196" s="173"/>
    </row>
    <row r="197" spans="1:11" ht="65.150000000000006" customHeight="1" thickBot="1" x14ac:dyDescent="0.4">
      <c r="A197" s="69" t="s">
        <v>2</v>
      </c>
      <c r="B197" s="174"/>
      <c r="C197" s="175"/>
      <c r="D197" s="175"/>
      <c r="E197" s="175"/>
      <c r="F197" s="175"/>
      <c r="G197" s="176"/>
    </row>
    <row r="198" spans="1:11" ht="17.25" customHeight="1" thickBot="1" x14ac:dyDescent="0.4">
      <c r="B198" s="185" t="s">
        <v>131</v>
      </c>
      <c r="C198" s="186"/>
      <c r="D198" s="186"/>
      <c r="E198" s="186"/>
      <c r="F198" s="186"/>
      <c r="G198" s="186"/>
    </row>
    <row r="199" spans="1:11" ht="23.15" customHeight="1" thickBot="1" x14ac:dyDescent="0.4">
      <c r="A199" s="122" t="s">
        <v>147</v>
      </c>
      <c r="B199" s="123"/>
      <c r="C199" s="123"/>
      <c r="D199" s="123"/>
      <c r="E199" s="123"/>
      <c r="F199" s="123"/>
      <c r="G199" s="124"/>
    </row>
    <row r="200" spans="1:11" ht="23.15" customHeight="1" thickBot="1" x14ac:dyDescent="0.4">
      <c r="A200" s="122" t="s">
        <v>148</v>
      </c>
      <c r="B200" s="123"/>
      <c r="C200" s="123"/>
      <c r="D200" s="123"/>
      <c r="E200" s="123"/>
      <c r="F200" s="123"/>
      <c r="G200" s="124"/>
    </row>
    <row r="201" spans="1:11" ht="65.150000000000006" customHeight="1" thickBot="1" x14ac:dyDescent="0.4">
      <c r="A201" s="63" t="s">
        <v>57</v>
      </c>
      <c r="B201" s="171"/>
      <c r="C201" s="172"/>
      <c r="D201" s="172"/>
      <c r="E201" s="172"/>
      <c r="F201" s="172"/>
      <c r="G201" s="173"/>
      <c r="K201" s="72"/>
    </row>
    <row r="202" spans="1:11" ht="65.150000000000006" customHeight="1" thickBot="1" x14ac:dyDescent="0.4">
      <c r="A202" s="64" t="s">
        <v>2</v>
      </c>
      <c r="B202" s="174"/>
      <c r="C202" s="175"/>
      <c r="D202" s="175"/>
      <c r="E202" s="175"/>
      <c r="F202" s="175"/>
      <c r="G202" s="176"/>
    </row>
    <row r="203" spans="1:11" ht="23.15" customHeight="1" thickBot="1" x14ac:dyDescent="0.4">
      <c r="A203" s="177" t="s">
        <v>149</v>
      </c>
      <c r="B203" s="178"/>
      <c r="C203" s="178"/>
      <c r="D203" s="178"/>
      <c r="E203" s="178"/>
      <c r="F203" s="178"/>
      <c r="G203" s="179"/>
    </row>
    <row r="204" spans="1:11" ht="65.150000000000006" customHeight="1" thickBot="1" x14ac:dyDescent="0.4">
      <c r="A204" s="63" t="s">
        <v>57</v>
      </c>
      <c r="B204" s="171"/>
      <c r="C204" s="172"/>
      <c r="D204" s="172"/>
      <c r="E204" s="172"/>
      <c r="F204" s="172"/>
      <c r="G204" s="173"/>
    </row>
    <row r="205" spans="1:11" ht="65.150000000000006" customHeight="1" thickBot="1" x14ac:dyDescent="0.4">
      <c r="A205" s="64" t="s">
        <v>2</v>
      </c>
      <c r="B205" s="174"/>
      <c r="C205" s="175"/>
      <c r="D205" s="175"/>
      <c r="E205" s="175"/>
      <c r="F205" s="175"/>
      <c r="G205" s="176"/>
    </row>
    <row r="206" spans="1:11" ht="23.15" customHeight="1" thickBot="1" x14ac:dyDescent="0.4">
      <c r="A206" s="123" t="s">
        <v>150</v>
      </c>
      <c r="B206" s="123"/>
      <c r="C206" s="123"/>
      <c r="D206" s="123"/>
      <c r="E206" s="123"/>
      <c r="F206" s="123"/>
      <c r="G206" s="123"/>
    </row>
    <row r="207" spans="1:11" ht="65.150000000000006" customHeight="1" thickBot="1" x14ac:dyDescent="0.4">
      <c r="A207" s="63" t="s">
        <v>57</v>
      </c>
      <c r="B207" s="171"/>
      <c r="C207" s="172"/>
      <c r="D207" s="172"/>
      <c r="E207" s="172"/>
      <c r="F207" s="172"/>
      <c r="G207" s="173"/>
    </row>
    <row r="208" spans="1:11" ht="65.150000000000006" customHeight="1" thickBot="1" x14ac:dyDescent="0.4">
      <c r="A208" s="64" t="s">
        <v>2</v>
      </c>
      <c r="B208" s="171"/>
      <c r="C208" s="172"/>
      <c r="D208" s="172"/>
      <c r="E208" s="172"/>
      <c r="F208" s="172"/>
      <c r="G208" s="173"/>
    </row>
    <row r="209" spans="1:8" ht="23.15" customHeight="1" thickBot="1" x14ac:dyDescent="0.4">
      <c r="A209" s="123" t="s">
        <v>151</v>
      </c>
      <c r="B209" s="123" t="s">
        <v>152</v>
      </c>
      <c r="C209" s="123"/>
      <c r="D209" s="123"/>
      <c r="E209" s="123"/>
      <c r="F209" s="123"/>
      <c r="G209" s="123"/>
    </row>
    <row r="210" spans="1:8" ht="65.150000000000006" customHeight="1" thickBot="1" x14ac:dyDescent="0.4">
      <c r="A210" s="63" t="s">
        <v>57</v>
      </c>
      <c r="B210" s="171"/>
      <c r="C210" s="172"/>
      <c r="D210" s="172"/>
      <c r="E210" s="172"/>
      <c r="F210" s="172"/>
      <c r="G210" s="173"/>
    </row>
    <row r="211" spans="1:8" ht="65.150000000000006" customHeight="1" thickBot="1" x14ac:dyDescent="0.4">
      <c r="A211" s="64" t="s">
        <v>2</v>
      </c>
      <c r="B211" s="171"/>
      <c r="C211" s="172"/>
      <c r="D211" s="172"/>
      <c r="E211" s="172"/>
      <c r="F211" s="172"/>
      <c r="G211" s="173"/>
    </row>
    <row r="212" spans="1:8" ht="21" customHeight="1" thickBot="1" x14ac:dyDescent="0.4">
      <c r="A212" s="97"/>
      <c r="B212" s="98"/>
      <c r="C212" s="98"/>
      <c r="D212" s="98"/>
      <c r="E212" s="98"/>
      <c r="F212" s="98"/>
      <c r="G212" s="99"/>
    </row>
    <row r="213" spans="1:8" ht="24.75" customHeight="1" thickBot="1" x14ac:dyDescent="0.4">
      <c r="A213" s="122" t="s">
        <v>153</v>
      </c>
      <c r="B213" s="123"/>
      <c r="C213" s="123"/>
      <c r="D213" s="123"/>
      <c r="E213" s="123"/>
      <c r="F213" s="123"/>
      <c r="G213" s="124"/>
    </row>
    <row r="214" spans="1:8" ht="24.75" customHeight="1" x14ac:dyDescent="0.35">
      <c r="A214" s="135" t="s">
        <v>57</v>
      </c>
      <c r="B214" s="168"/>
      <c r="C214" s="100" t="s">
        <v>154</v>
      </c>
      <c r="D214" s="138"/>
      <c r="E214" s="139"/>
      <c r="F214" s="139"/>
      <c r="G214" s="140"/>
    </row>
    <row r="215" spans="1:8" ht="24.75" customHeight="1" x14ac:dyDescent="0.35">
      <c r="A215" s="136"/>
      <c r="B215" s="169"/>
      <c r="C215" s="90" t="s">
        <v>140</v>
      </c>
      <c r="D215" s="141"/>
      <c r="E215" s="142"/>
      <c r="F215" s="164"/>
      <c r="G215" s="165"/>
    </row>
    <row r="216" spans="1:8" ht="24.75" customHeight="1" x14ac:dyDescent="0.35">
      <c r="A216" s="136"/>
      <c r="B216" s="169"/>
      <c r="C216" s="90" t="s">
        <v>155</v>
      </c>
      <c r="D216" s="143"/>
      <c r="E216" s="144"/>
      <c r="F216" s="144"/>
      <c r="G216" s="145"/>
    </row>
    <row r="217" spans="1:8" ht="24.75" customHeight="1" x14ac:dyDescent="0.35">
      <c r="A217" s="136"/>
      <c r="B217" s="169"/>
      <c r="C217" s="90" t="s">
        <v>140</v>
      </c>
      <c r="D217" s="141"/>
      <c r="E217" s="142"/>
      <c r="F217" s="164"/>
      <c r="G217" s="165"/>
    </row>
    <row r="218" spans="1:8" ht="24.75" customHeight="1" x14ac:dyDescent="0.35">
      <c r="A218" s="136"/>
      <c r="B218" s="169"/>
      <c r="C218" s="90" t="s">
        <v>156</v>
      </c>
      <c r="D218" s="143"/>
      <c r="E218" s="144"/>
      <c r="F218" s="144"/>
      <c r="G218" s="145"/>
    </row>
    <row r="219" spans="1:8" ht="24.75" customHeight="1" thickBot="1" x14ac:dyDescent="0.4">
      <c r="A219" s="137"/>
      <c r="B219" s="170"/>
      <c r="C219" s="101" t="s">
        <v>140</v>
      </c>
      <c r="D219" s="146"/>
      <c r="E219" s="147"/>
      <c r="F219" s="166"/>
      <c r="G219" s="167"/>
    </row>
    <row r="220" spans="1:8" ht="24.75" customHeight="1" thickBot="1" x14ac:dyDescent="0.4">
      <c r="A220" s="102"/>
      <c r="B220" s="46"/>
      <c r="C220" s="103"/>
      <c r="D220" s="103"/>
      <c r="E220" s="103"/>
      <c r="F220" s="104"/>
      <c r="G220" s="104"/>
      <c r="H220" s="14"/>
    </row>
    <row r="221" spans="1:8" ht="24.75" customHeight="1" x14ac:dyDescent="0.35">
      <c r="A221" s="158" t="s">
        <v>2</v>
      </c>
      <c r="B221" s="159"/>
      <c r="C221" s="105" t="s">
        <v>154</v>
      </c>
      <c r="D221" s="138"/>
      <c r="E221" s="139"/>
      <c r="F221" s="139"/>
      <c r="G221" s="140"/>
    </row>
    <row r="222" spans="1:8" ht="24.75" customHeight="1" x14ac:dyDescent="0.35">
      <c r="A222" s="160"/>
      <c r="B222" s="161"/>
      <c r="C222" s="106" t="s">
        <v>140</v>
      </c>
      <c r="D222" s="141"/>
      <c r="E222" s="142"/>
      <c r="F222" s="164"/>
      <c r="G222" s="165"/>
    </row>
    <row r="223" spans="1:8" ht="24.75" customHeight="1" x14ac:dyDescent="0.35">
      <c r="A223" s="160"/>
      <c r="B223" s="161"/>
      <c r="C223" s="106" t="s">
        <v>155</v>
      </c>
      <c r="D223" s="143"/>
      <c r="E223" s="144"/>
      <c r="F223" s="144"/>
      <c r="G223" s="145"/>
    </row>
    <row r="224" spans="1:8" ht="24.75" customHeight="1" x14ac:dyDescent="0.35">
      <c r="A224" s="160"/>
      <c r="B224" s="161"/>
      <c r="C224" s="106" t="s">
        <v>140</v>
      </c>
      <c r="D224" s="141"/>
      <c r="E224" s="142"/>
      <c r="F224" s="164"/>
      <c r="G224" s="165"/>
    </row>
    <row r="225" spans="1:8" ht="24.75" customHeight="1" x14ac:dyDescent="0.35">
      <c r="A225" s="160"/>
      <c r="B225" s="161"/>
      <c r="C225" s="106" t="s">
        <v>156</v>
      </c>
      <c r="D225" s="143"/>
      <c r="E225" s="144"/>
      <c r="F225" s="144"/>
      <c r="G225" s="145"/>
    </row>
    <row r="226" spans="1:8" ht="24.75" customHeight="1" thickBot="1" x14ac:dyDescent="0.4">
      <c r="A226" s="162"/>
      <c r="B226" s="163"/>
      <c r="C226" s="107" t="s">
        <v>140</v>
      </c>
      <c r="D226" s="146"/>
      <c r="E226" s="147"/>
      <c r="F226" s="166"/>
      <c r="G226" s="167"/>
    </row>
    <row r="227" spans="1:8" ht="17.25" customHeight="1" thickBot="1" x14ac:dyDescent="0.4">
      <c r="A227" s="14"/>
      <c r="B227" s="33"/>
      <c r="C227" s="133"/>
      <c r="D227" s="133"/>
      <c r="E227" s="133"/>
      <c r="F227" s="133"/>
      <c r="G227" s="133"/>
      <c r="H227" s="14"/>
    </row>
    <row r="228" spans="1:8" ht="17.25" customHeight="1" x14ac:dyDescent="0.35">
      <c r="A228" s="14"/>
      <c r="B228" s="33"/>
      <c r="C228" s="33"/>
      <c r="D228" s="152" t="s">
        <v>139</v>
      </c>
      <c r="E228" s="153"/>
      <c r="F228" s="33"/>
      <c r="G228" s="133"/>
      <c r="H228" s="14"/>
    </row>
    <row r="229" spans="1:8" ht="17.25" customHeight="1" x14ac:dyDescent="0.35">
      <c r="A229" s="14"/>
      <c r="B229" s="33"/>
      <c r="C229" s="33"/>
      <c r="D229" s="154"/>
      <c r="E229" s="155"/>
      <c r="F229" s="33"/>
      <c r="G229" s="133"/>
      <c r="H229" s="14"/>
    </row>
    <row r="230" spans="1:8" ht="17.25" customHeight="1" x14ac:dyDescent="0.35">
      <c r="A230" s="14"/>
      <c r="B230" s="33"/>
      <c r="C230" s="33"/>
      <c r="D230" s="154"/>
      <c r="E230" s="155"/>
      <c r="F230" s="33"/>
      <c r="G230" s="78"/>
      <c r="H230" s="14"/>
    </row>
    <row r="231" spans="1:8" ht="17.25" customHeight="1" x14ac:dyDescent="0.35">
      <c r="A231" s="14"/>
      <c r="B231" s="33"/>
      <c r="C231" s="33"/>
      <c r="D231" s="154"/>
      <c r="E231" s="155"/>
      <c r="F231" s="33"/>
      <c r="G231" s="78"/>
      <c r="H231" s="14"/>
    </row>
    <row r="232" spans="1:8" ht="17.25" customHeight="1" x14ac:dyDescent="0.35">
      <c r="A232" s="14"/>
      <c r="B232" s="33"/>
      <c r="C232" s="33"/>
      <c r="D232" s="154"/>
      <c r="E232" s="155"/>
      <c r="F232" s="33"/>
      <c r="G232" s="133"/>
      <c r="H232" s="14"/>
    </row>
    <row r="233" spans="1:8" ht="17.25" customHeight="1" x14ac:dyDescent="0.35">
      <c r="A233" s="14"/>
      <c r="B233" s="33"/>
      <c r="C233" s="33"/>
      <c r="D233" s="154"/>
      <c r="E233" s="155"/>
      <c r="F233" s="33"/>
      <c r="G233" s="133"/>
      <c r="H233" s="14"/>
    </row>
    <row r="234" spans="1:8" ht="17.25" customHeight="1" x14ac:dyDescent="0.35">
      <c r="A234" s="14"/>
      <c r="B234" s="33"/>
      <c r="C234" s="33"/>
      <c r="D234" s="154"/>
      <c r="E234" s="155"/>
      <c r="F234" s="33"/>
      <c r="G234" s="133"/>
      <c r="H234" s="14"/>
    </row>
    <row r="235" spans="1:8" ht="17.25" customHeight="1" thickBot="1" x14ac:dyDescent="0.4">
      <c r="A235" s="14"/>
      <c r="B235" s="33"/>
      <c r="C235" s="33"/>
      <c r="D235" s="156"/>
      <c r="E235" s="157"/>
      <c r="F235" s="33"/>
      <c r="G235" s="133"/>
      <c r="H235" s="14"/>
    </row>
    <row r="236" spans="1:8" ht="17.25" customHeight="1" x14ac:dyDescent="0.35">
      <c r="A236" s="14"/>
      <c r="B236" s="108"/>
      <c r="C236" s="103"/>
      <c r="D236" s="103"/>
      <c r="E236" s="103"/>
      <c r="F236" s="104"/>
      <c r="G236" s="104"/>
      <c r="H236" s="14"/>
    </row>
    <row r="237" spans="1:8" ht="17.25" customHeight="1" x14ac:dyDescent="0.35">
      <c r="A237" s="14"/>
      <c r="B237" s="108"/>
      <c r="C237" s="103"/>
      <c r="D237" s="103"/>
      <c r="E237" s="103"/>
      <c r="F237" s="104"/>
      <c r="G237" s="104"/>
      <c r="H237" s="14"/>
    </row>
    <row r="238" spans="1:8" ht="17.25" customHeight="1" x14ac:dyDescent="0.35">
      <c r="A238" s="14"/>
      <c r="B238" s="33"/>
      <c r="C238" s="133"/>
      <c r="D238" s="133"/>
      <c r="E238" s="133"/>
      <c r="F238" s="133"/>
      <c r="G238" s="78"/>
      <c r="H238" s="14"/>
    </row>
    <row r="239" spans="1:8" ht="17.25" customHeight="1" x14ac:dyDescent="0.35">
      <c r="A239" s="14"/>
      <c r="B239" s="33"/>
      <c r="C239" s="151"/>
      <c r="D239" s="33"/>
      <c r="E239" s="33"/>
      <c r="F239" s="133"/>
      <c r="G239" s="133"/>
      <c r="H239" s="14"/>
    </row>
    <row r="240" spans="1:8" ht="17.25" customHeight="1" x14ac:dyDescent="0.35">
      <c r="A240" s="14"/>
      <c r="B240" s="33"/>
      <c r="C240" s="151"/>
      <c r="D240" s="33"/>
      <c r="E240" s="33"/>
      <c r="F240" s="133"/>
      <c r="G240" s="133"/>
      <c r="H240" s="14"/>
    </row>
    <row r="241" spans="1:8" ht="17.25" customHeight="1" x14ac:dyDescent="0.35">
      <c r="A241" s="14"/>
      <c r="B241" s="33"/>
      <c r="C241" s="33"/>
      <c r="D241" s="33"/>
      <c r="E241" s="33"/>
      <c r="F241" s="109"/>
      <c r="G241" s="78"/>
      <c r="H241" s="14"/>
    </row>
    <row r="242" spans="1:8" ht="17.25" customHeight="1" x14ac:dyDescent="0.35">
      <c r="A242" s="14"/>
      <c r="B242" s="33"/>
      <c r="C242" s="33"/>
      <c r="D242" s="33"/>
      <c r="E242" s="33"/>
      <c r="F242" s="110"/>
      <c r="G242" s="78"/>
      <c r="H242" s="14"/>
    </row>
    <row r="243" spans="1:8" ht="17.25" customHeight="1" x14ac:dyDescent="0.35">
      <c r="A243" s="14"/>
      <c r="B243" s="33"/>
      <c r="C243" s="151"/>
      <c r="D243" s="33"/>
      <c r="E243" s="33"/>
      <c r="F243" s="133"/>
      <c r="G243" s="133"/>
      <c r="H243" s="14"/>
    </row>
    <row r="244" spans="1:8" ht="17.25" customHeight="1" x14ac:dyDescent="0.35">
      <c r="A244" s="14"/>
      <c r="B244" s="33"/>
      <c r="C244" s="151"/>
      <c r="D244" s="33"/>
      <c r="E244" s="33"/>
      <c r="F244" s="133"/>
      <c r="G244" s="133"/>
      <c r="H244" s="14"/>
    </row>
    <row r="245" spans="1:8" ht="17.25" customHeight="1" x14ac:dyDescent="0.35">
      <c r="A245" s="14"/>
      <c r="B245" s="33"/>
      <c r="C245" s="151"/>
      <c r="D245" s="33"/>
      <c r="E245" s="33"/>
      <c r="F245" s="133"/>
      <c r="G245" s="133"/>
      <c r="H245" s="14"/>
    </row>
    <row r="246" spans="1:8" ht="17.25" customHeight="1" x14ac:dyDescent="0.35">
      <c r="A246" s="14"/>
      <c r="B246" s="33"/>
      <c r="C246" s="151"/>
      <c r="D246" s="33"/>
      <c r="E246" s="33"/>
      <c r="F246" s="133"/>
      <c r="G246" s="133"/>
      <c r="H246" s="14"/>
    </row>
    <row r="247" spans="1:8" ht="17.25" customHeight="1" x14ac:dyDescent="0.35">
      <c r="B247" s="54"/>
    </row>
    <row r="248" spans="1:8" ht="17.25" customHeight="1" x14ac:dyDescent="0.35">
      <c r="B248" s="54"/>
    </row>
    <row r="249" spans="1:8" ht="17.25" customHeight="1" x14ac:dyDescent="0.35">
      <c r="B249" s="54"/>
    </row>
    <row r="250" spans="1:8" ht="17.25" customHeight="1" x14ac:dyDescent="0.35">
      <c r="B250" s="54"/>
    </row>
    <row r="251" spans="1:8" ht="17.25" customHeight="1" x14ac:dyDescent="0.35">
      <c r="B251" s="73"/>
    </row>
    <row r="252" spans="1:8" ht="17.25" customHeight="1" x14ac:dyDescent="0.35">
      <c r="B252" s="74"/>
    </row>
    <row r="253" spans="1:8" ht="17.25" customHeight="1" x14ac:dyDescent="0.35">
      <c r="B253" s="74"/>
    </row>
    <row r="254" spans="1:8" ht="17.25" customHeight="1" x14ac:dyDescent="0.35">
      <c r="B254" s="74"/>
    </row>
    <row r="255" spans="1:8" ht="17.25" customHeight="1" x14ac:dyDescent="0.35">
      <c r="B255" s="74"/>
    </row>
    <row r="256" spans="1:8" ht="17.25" customHeight="1" x14ac:dyDescent="0.35">
      <c r="B256" s="74"/>
    </row>
  </sheetData>
  <sheetProtection password="CF7A" sheet="1" objects="1" scenarios="1"/>
  <mergeCells count="240">
    <mergeCell ref="A9:C9"/>
    <mergeCell ref="F9:G9"/>
    <mergeCell ref="A10:D10"/>
    <mergeCell ref="E10:G10"/>
    <mergeCell ref="A12:G12"/>
    <mergeCell ref="A14:C14"/>
    <mergeCell ref="F14:G14"/>
    <mergeCell ref="A2:G2"/>
    <mergeCell ref="A3:G3"/>
    <mergeCell ref="A5:G5"/>
    <mergeCell ref="A7:C7"/>
    <mergeCell ref="F7:G7"/>
    <mergeCell ref="A8:C8"/>
    <mergeCell ref="F8:G8"/>
    <mergeCell ref="A21:C21"/>
    <mergeCell ref="A23:G23"/>
    <mergeCell ref="A25:C25"/>
    <mergeCell ref="F25:G25"/>
    <mergeCell ref="A26:C26"/>
    <mergeCell ref="F26:G26"/>
    <mergeCell ref="A15:C15"/>
    <mergeCell ref="F15:G15"/>
    <mergeCell ref="A17:G17"/>
    <mergeCell ref="A19:C19"/>
    <mergeCell ref="A20:C20"/>
    <mergeCell ref="C39:E39"/>
    <mergeCell ref="C40:E40"/>
    <mergeCell ref="C41:E41"/>
    <mergeCell ref="A42:F42"/>
    <mergeCell ref="A44:E44"/>
    <mergeCell ref="A28:G28"/>
    <mergeCell ref="A30:G30"/>
    <mergeCell ref="A32:E32"/>
    <mergeCell ref="A33:A41"/>
    <mergeCell ref="C33:E33"/>
    <mergeCell ref="C34:E34"/>
    <mergeCell ref="C35:E35"/>
    <mergeCell ref="C36:E36"/>
    <mergeCell ref="C37:E37"/>
    <mergeCell ref="C38:E38"/>
    <mergeCell ref="A97:G97"/>
    <mergeCell ref="C76:E76"/>
    <mergeCell ref="C77:E77"/>
    <mergeCell ref="C78:E78"/>
    <mergeCell ref="A80:F80"/>
    <mergeCell ref="C74:E74"/>
    <mergeCell ref="C75:E75"/>
    <mergeCell ref="C64:E64"/>
    <mergeCell ref="C65:E65"/>
    <mergeCell ref="C66:E66"/>
    <mergeCell ref="C67:E67"/>
    <mergeCell ref="C68:E68"/>
    <mergeCell ref="C69:E69"/>
    <mergeCell ref="G137:G138"/>
    <mergeCell ref="A138:E138"/>
    <mergeCell ref="A122:F122"/>
    <mergeCell ref="A123:G123"/>
    <mergeCell ref="C101:E101"/>
    <mergeCell ref="C102:E102"/>
    <mergeCell ref="C103:E103"/>
    <mergeCell ref="A98:E98"/>
    <mergeCell ref="A99:A103"/>
    <mergeCell ref="C99:E99"/>
    <mergeCell ref="C100:E100"/>
    <mergeCell ref="A104:F104"/>
    <mergeCell ref="C63:E63"/>
    <mergeCell ref="A70:F70"/>
    <mergeCell ref="A71:G71"/>
    <mergeCell ref="A72:E72"/>
    <mergeCell ref="C73:E73"/>
    <mergeCell ref="A79:F79"/>
    <mergeCell ref="A96:F96"/>
    <mergeCell ref="C148:E148"/>
    <mergeCell ref="C149:E149"/>
    <mergeCell ref="A133:G133"/>
    <mergeCell ref="A124:E124"/>
    <mergeCell ref="A125:A126"/>
    <mergeCell ref="C125:E125"/>
    <mergeCell ref="C126:E126"/>
    <mergeCell ref="A127:F127"/>
    <mergeCell ref="A128:F128"/>
    <mergeCell ref="A129:G129"/>
    <mergeCell ref="B130:G130"/>
    <mergeCell ref="B131:G131"/>
    <mergeCell ref="C143:E143"/>
    <mergeCell ref="C147:E147"/>
    <mergeCell ref="A135:G135"/>
    <mergeCell ref="A137:E137"/>
    <mergeCell ref="F137:F138"/>
    <mergeCell ref="A184:G184"/>
    <mergeCell ref="A186:E186"/>
    <mergeCell ref="F186:F187"/>
    <mergeCell ref="G186:G187"/>
    <mergeCell ref="A187:E187"/>
    <mergeCell ref="C189:E189"/>
    <mergeCell ref="C190:E190"/>
    <mergeCell ref="C139:E139"/>
    <mergeCell ref="C140:E140"/>
    <mergeCell ref="C141:E141"/>
    <mergeCell ref="C142:E142"/>
    <mergeCell ref="A144:F144"/>
    <mergeCell ref="A145:G145"/>
    <mergeCell ref="A146:E146"/>
    <mergeCell ref="C150:E150"/>
    <mergeCell ref="A152:F152"/>
    <mergeCell ref="A153:G153"/>
    <mergeCell ref="A154:E154"/>
    <mergeCell ref="C156:E156"/>
    <mergeCell ref="A182:G182"/>
    <mergeCell ref="C175:E175"/>
    <mergeCell ref="C188:E188"/>
    <mergeCell ref="A165:G165"/>
    <mergeCell ref="A161:G161"/>
    <mergeCell ref="A45:A50"/>
    <mergeCell ref="C45:E45"/>
    <mergeCell ref="A51:F51"/>
    <mergeCell ref="A53:G53"/>
    <mergeCell ref="B54:G54"/>
    <mergeCell ref="A57:G57"/>
    <mergeCell ref="A59:G59"/>
    <mergeCell ref="A61:E61"/>
    <mergeCell ref="F61:F62"/>
    <mergeCell ref="G61:G62"/>
    <mergeCell ref="A62:E62"/>
    <mergeCell ref="C50:E50"/>
    <mergeCell ref="A52:F52"/>
    <mergeCell ref="B55:G55"/>
    <mergeCell ref="C46:E46"/>
    <mergeCell ref="C47:E47"/>
    <mergeCell ref="C48:E48"/>
    <mergeCell ref="C49:E49"/>
    <mergeCell ref="H79:H80"/>
    <mergeCell ref="A81:G81"/>
    <mergeCell ref="B82:G82"/>
    <mergeCell ref="A85:G85"/>
    <mergeCell ref="A87:G87"/>
    <mergeCell ref="A89:E89"/>
    <mergeCell ref="A90:A95"/>
    <mergeCell ref="C90:E90"/>
    <mergeCell ref="C91:E91"/>
    <mergeCell ref="C92:E92"/>
    <mergeCell ref="C93:E93"/>
    <mergeCell ref="C94:E94"/>
    <mergeCell ref="C95:E95"/>
    <mergeCell ref="B83:G83"/>
    <mergeCell ref="H104:H105"/>
    <mergeCell ref="A105:F105"/>
    <mergeCell ref="A106:G106"/>
    <mergeCell ref="B107:G107"/>
    <mergeCell ref="B108:G108"/>
    <mergeCell ref="A110:G110"/>
    <mergeCell ref="A114:E114"/>
    <mergeCell ref="A115:A121"/>
    <mergeCell ref="C115:E115"/>
    <mergeCell ref="C116:E116"/>
    <mergeCell ref="C117:E117"/>
    <mergeCell ref="C118:E118"/>
    <mergeCell ref="C119:E119"/>
    <mergeCell ref="C120:E120"/>
    <mergeCell ref="C121:E121"/>
    <mergeCell ref="A112:G112"/>
    <mergeCell ref="C157:E157"/>
    <mergeCell ref="C155:E155"/>
    <mergeCell ref="C151:E151"/>
    <mergeCell ref="C174:E174"/>
    <mergeCell ref="A176:F176"/>
    <mergeCell ref="A177:F177"/>
    <mergeCell ref="A178:G178"/>
    <mergeCell ref="B179:G179"/>
    <mergeCell ref="B180:G180"/>
    <mergeCell ref="C158:E158"/>
    <mergeCell ref="A159:F159"/>
    <mergeCell ref="A160:F160"/>
    <mergeCell ref="G169:G170"/>
    <mergeCell ref="A170:E170"/>
    <mergeCell ref="C171:E171"/>
    <mergeCell ref="C172:E172"/>
    <mergeCell ref="C173:E173"/>
    <mergeCell ref="B162:G162"/>
    <mergeCell ref="B163:G163"/>
    <mergeCell ref="A167:G167"/>
    <mergeCell ref="A169:E169"/>
    <mergeCell ref="F169:F170"/>
    <mergeCell ref="C191:E191"/>
    <mergeCell ref="A193:F193"/>
    <mergeCell ref="A194:F194"/>
    <mergeCell ref="A195:G195"/>
    <mergeCell ref="B196:G196"/>
    <mergeCell ref="B197:G197"/>
    <mergeCell ref="B198:G198"/>
    <mergeCell ref="A200:G200"/>
    <mergeCell ref="B204:G204"/>
    <mergeCell ref="A199:G199"/>
    <mergeCell ref="C192:E192"/>
    <mergeCell ref="A206:G206"/>
    <mergeCell ref="B207:G207"/>
    <mergeCell ref="B208:G208"/>
    <mergeCell ref="A209:G209"/>
    <mergeCell ref="B210:G210"/>
    <mergeCell ref="B211:G211"/>
    <mergeCell ref="A213:G213"/>
    <mergeCell ref="B201:G201"/>
    <mergeCell ref="B202:G202"/>
    <mergeCell ref="A203:G203"/>
    <mergeCell ref="B205:G205"/>
    <mergeCell ref="A214:B219"/>
    <mergeCell ref="D214:G214"/>
    <mergeCell ref="D215:E215"/>
    <mergeCell ref="F215:G215"/>
    <mergeCell ref="D216:G216"/>
    <mergeCell ref="D217:E217"/>
    <mergeCell ref="F217:G217"/>
    <mergeCell ref="D218:G218"/>
    <mergeCell ref="D219:E219"/>
    <mergeCell ref="F219:G219"/>
    <mergeCell ref="A221:B226"/>
    <mergeCell ref="D221:G221"/>
    <mergeCell ref="D222:E222"/>
    <mergeCell ref="F222:G222"/>
    <mergeCell ref="D223:G223"/>
    <mergeCell ref="D224:E224"/>
    <mergeCell ref="F224:G224"/>
    <mergeCell ref="D225:G225"/>
    <mergeCell ref="D226:E226"/>
    <mergeCell ref="F226:G226"/>
    <mergeCell ref="C243:C244"/>
    <mergeCell ref="F243:F244"/>
    <mergeCell ref="G243:G244"/>
    <mergeCell ref="C245:C246"/>
    <mergeCell ref="F245:F246"/>
    <mergeCell ref="G245:G246"/>
    <mergeCell ref="C227:G227"/>
    <mergeCell ref="D228:E235"/>
    <mergeCell ref="G228:G229"/>
    <mergeCell ref="G232:G233"/>
    <mergeCell ref="G234:G235"/>
    <mergeCell ref="C238:F238"/>
    <mergeCell ref="C239:C240"/>
    <mergeCell ref="F239:F240"/>
    <mergeCell ref="G239:G240"/>
  </mergeCells>
  <conditionalFormatting sqref="B33:C33 F33:G41">
    <cfRule type="expression" dxfId="68" priority="79">
      <formula>$A33="X"</formula>
    </cfRule>
  </conditionalFormatting>
  <conditionalFormatting sqref="B34">
    <cfRule type="expression" dxfId="67" priority="78">
      <formula>$A34="X"</formula>
    </cfRule>
  </conditionalFormatting>
  <conditionalFormatting sqref="B35">
    <cfRule type="expression" dxfId="66" priority="77">
      <formula>$A35="X"</formula>
    </cfRule>
  </conditionalFormatting>
  <conditionalFormatting sqref="B36">
    <cfRule type="expression" dxfId="65" priority="76">
      <formula>$A36="X"</formula>
    </cfRule>
  </conditionalFormatting>
  <conditionalFormatting sqref="B37">
    <cfRule type="expression" dxfId="64" priority="75">
      <formula>$A37="X"</formula>
    </cfRule>
  </conditionalFormatting>
  <conditionalFormatting sqref="B38">
    <cfRule type="expression" dxfId="63" priority="74">
      <formula>$A38="X"</formula>
    </cfRule>
  </conditionalFormatting>
  <conditionalFormatting sqref="B39">
    <cfRule type="expression" dxfId="62" priority="73">
      <formula>$A39="X"</formula>
    </cfRule>
  </conditionalFormatting>
  <conditionalFormatting sqref="B40">
    <cfRule type="expression" dxfId="61" priority="72">
      <formula>$A40="X"</formula>
    </cfRule>
  </conditionalFormatting>
  <conditionalFormatting sqref="B41">
    <cfRule type="expression" dxfId="60" priority="71">
      <formula>$A41="X"</formula>
    </cfRule>
  </conditionalFormatting>
  <conditionalFormatting sqref="G33:G41">
    <cfRule type="expression" priority="70">
      <formula>$A33=""</formula>
    </cfRule>
  </conditionalFormatting>
  <conditionalFormatting sqref="A62">
    <cfRule type="cellIs" dxfId="59" priority="68" operator="equal">
      <formula>"Selected descriptors exceeds 6"</formula>
    </cfRule>
    <cfRule type="cellIs" dxfId="58" priority="69" operator="equal">
      <formula>"6 descriptors Selected in Performance Standard 2"</formula>
    </cfRule>
  </conditionalFormatting>
  <conditionalFormatting sqref="B63:C63">
    <cfRule type="expression" dxfId="57" priority="67">
      <formula>$A63="X"</formula>
    </cfRule>
  </conditionalFormatting>
  <conditionalFormatting sqref="B64">
    <cfRule type="expression" dxfId="56" priority="66">
      <formula>$A64="X"</formula>
    </cfRule>
  </conditionalFormatting>
  <conditionalFormatting sqref="B65">
    <cfRule type="expression" dxfId="55" priority="65">
      <formula>$A65="X"</formula>
    </cfRule>
  </conditionalFormatting>
  <conditionalFormatting sqref="B66">
    <cfRule type="expression" dxfId="54" priority="64">
      <formula>$A66="X"</formula>
    </cfRule>
  </conditionalFormatting>
  <conditionalFormatting sqref="B67">
    <cfRule type="expression" dxfId="53" priority="63">
      <formula>$A67="X"</formula>
    </cfRule>
  </conditionalFormatting>
  <conditionalFormatting sqref="B68">
    <cfRule type="expression" dxfId="52" priority="62">
      <formula>$A68="X"</formula>
    </cfRule>
  </conditionalFormatting>
  <conditionalFormatting sqref="B69">
    <cfRule type="expression" dxfId="51" priority="61">
      <formula>$A69="X"</formula>
    </cfRule>
  </conditionalFormatting>
  <conditionalFormatting sqref="B73:C73">
    <cfRule type="expression" dxfId="50" priority="60">
      <formula>$A73="X"</formula>
    </cfRule>
  </conditionalFormatting>
  <conditionalFormatting sqref="B74">
    <cfRule type="expression" dxfId="49" priority="59">
      <formula>$A74="X"</formula>
    </cfRule>
  </conditionalFormatting>
  <conditionalFormatting sqref="B75:B78">
    <cfRule type="expression" dxfId="48" priority="58">
      <formula>$A75="X"</formula>
    </cfRule>
  </conditionalFormatting>
  <conditionalFormatting sqref="B139:B143">
    <cfRule type="expression" dxfId="47" priority="57">
      <formula>$A139="X"</formula>
    </cfRule>
  </conditionalFormatting>
  <conditionalFormatting sqref="B148:B151 B147:C147">
    <cfRule type="expression" dxfId="46" priority="56">
      <formula>$A147="X"</formula>
    </cfRule>
  </conditionalFormatting>
  <conditionalFormatting sqref="B155:B158">
    <cfRule type="expression" dxfId="45" priority="55">
      <formula>$A155="X"</formula>
    </cfRule>
  </conditionalFormatting>
  <conditionalFormatting sqref="B171:B175">
    <cfRule type="expression" dxfId="44" priority="54">
      <formula>$A171="X"</formula>
    </cfRule>
  </conditionalFormatting>
  <conditionalFormatting sqref="B188:B192">
    <cfRule type="expression" dxfId="43" priority="53">
      <formula>$A188="X"</formula>
    </cfRule>
  </conditionalFormatting>
  <conditionalFormatting sqref="A63:A69">
    <cfRule type="expression" dxfId="42" priority="52">
      <formula>AND($A63="",$G63&gt;0)</formula>
    </cfRule>
  </conditionalFormatting>
  <conditionalFormatting sqref="A63:A69">
    <cfRule type="expression" dxfId="41" priority="51">
      <formula>AND($A63="",$F63&gt;0)</formula>
    </cfRule>
  </conditionalFormatting>
  <conditionalFormatting sqref="A73:A78">
    <cfRule type="expression" dxfId="40" priority="50">
      <formula>AND($A73="",$G73&gt;0)</formula>
    </cfRule>
  </conditionalFormatting>
  <conditionalFormatting sqref="A73:A78">
    <cfRule type="expression" dxfId="39" priority="49">
      <formula>AND($A73="",$F73&gt;0)</formula>
    </cfRule>
  </conditionalFormatting>
  <conditionalFormatting sqref="A139:A143">
    <cfRule type="expression" dxfId="38" priority="48">
      <formula>AND($A139="",$G139&gt;0)</formula>
    </cfRule>
  </conditionalFormatting>
  <conditionalFormatting sqref="A139:A143">
    <cfRule type="expression" dxfId="37" priority="47">
      <formula>AND($A139="",$F139&gt;0)</formula>
    </cfRule>
  </conditionalFormatting>
  <conditionalFormatting sqref="A147:A151">
    <cfRule type="expression" dxfId="36" priority="46">
      <formula>AND($A147="",$G147&gt;0)</formula>
    </cfRule>
  </conditionalFormatting>
  <conditionalFormatting sqref="A147:A151">
    <cfRule type="expression" dxfId="35" priority="45">
      <formula>AND($A147="",$F147&gt;0)</formula>
    </cfRule>
  </conditionalFormatting>
  <conditionalFormatting sqref="A155:A158">
    <cfRule type="expression" dxfId="34" priority="44">
      <formula>AND($A155="",$G155&gt;0)</formula>
    </cfRule>
  </conditionalFormatting>
  <conditionalFormatting sqref="A155:A158">
    <cfRule type="expression" dxfId="33" priority="43">
      <formula>AND($A155="",$F155&gt;0)</formula>
    </cfRule>
  </conditionalFormatting>
  <conditionalFormatting sqref="A171:A175">
    <cfRule type="expression" dxfId="32" priority="42">
      <formula>AND($A171="",$G171&gt;0)</formula>
    </cfRule>
  </conditionalFormatting>
  <conditionalFormatting sqref="A171:A175">
    <cfRule type="expression" dxfId="31" priority="41">
      <formula>AND($A171="",$F171&gt;0)</formula>
    </cfRule>
  </conditionalFormatting>
  <conditionalFormatting sqref="A188:A192">
    <cfRule type="expression" dxfId="30" priority="40">
      <formula>AND($A188="",$G188&gt;0)</formula>
    </cfRule>
  </conditionalFormatting>
  <conditionalFormatting sqref="A188:A192">
    <cfRule type="expression" dxfId="29" priority="39">
      <formula>AND($A188="",$F188&gt;0)</formula>
    </cfRule>
  </conditionalFormatting>
  <conditionalFormatting sqref="G51">
    <cfRule type="expression" dxfId="28" priority="37">
      <formula>#REF!="4 descriptors Selected"</formula>
    </cfRule>
    <cfRule type="expression" dxfId="27" priority="38">
      <formula>#REF!="Selected descriptors exceeds 4"</formula>
    </cfRule>
  </conditionalFormatting>
  <conditionalFormatting sqref="G70">
    <cfRule type="expression" dxfId="26" priority="35">
      <formula>$A62="6 descriptors Selected in Performance Standard 2"</formula>
    </cfRule>
    <cfRule type="expression" dxfId="25" priority="36">
      <formula>$A62="Selected descriptors exceeds 6"</formula>
    </cfRule>
  </conditionalFormatting>
  <conditionalFormatting sqref="G79">
    <cfRule type="expression" dxfId="24" priority="33">
      <formula>$A62="6 descriptors Selected in Performance Standard 2"</formula>
    </cfRule>
    <cfRule type="expression" dxfId="23" priority="34">
      <formula>$A62="Selected descriptors exceeds 6"</formula>
    </cfRule>
  </conditionalFormatting>
  <conditionalFormatting sqref="C34:C41">
    <cfRule type="expression" dxfId="22" priority="32">
      <formula>$A34="X"</formula>
    </cfRule>
  </conditionalFormatting>
  <conditionalFormatting sqref="C64:C69">
    <cfRule type="expression" dxfId="21" priority="31">
      <formula>$A64="X"</formula>
    </cfRule>
  </conditionalFormatting>
  <conditionalFormatting sqref="C74:C78">
    <cfRule type="expression" dxfId="20" priority="30">
      <formula>$A74="X"</formula>
    </cfRule>
  </conditionalFormatting>
  <conditionalFormatting sqref="A138">
    <cfRule type="cellIs" dxfId="19" priority="28" operator="equal">
      <formula>"Selected descriptors exceeds 5"</formula>
    </cfRule>
    <cfRule type="cellIs" dxfId="18" priority="29" operator="equal">
      <formula>"5 descriptors Selected in Performance Standard 3"</formula>
    </cfRule>
  </conditionalFormatting>
  <conditionalFormatting sqref="C139:C143">
    <cfRule type="expression" dxfId="17" priority="27">
      <formula>$A139="X"</formula>
    </cfRule>
  </conditionalFormatting>
  <conditionalFormatting sqref="C148:C151">
    <cfRule type="expression" dxfId="16" priority="26">
      <formula>$A148="X"</formula>
    </cfRule>
  </conditionalFormatting>
  <conditionalFormatting sqref="C155:C158">
    <cfRule type="expression" dxfId="15" priority="25">
      <formula>$A155="X"</formula>
    </cfRule>
  </conditionalFormatting>
  <conditionalFormatting sqref="A170">
    <cfRule type="cellIs" dxfId="14" priority="23" operator="equal">
      <formula>"Selected descriptors exceeds 5"</formula>
    </cfRule>
    <cfRule type="cellIs" dxfId="13" priority="24" operator="equal">
      <formula>"5 descriptors Selected in Performance Standard 3"</formula>
    </cfRule>
  </conditionalFormatting>
  <conditionalFormatting sqref="C171:C175">
    <cfRule type="expression" dxfId="12" priority="22">
      <formula>$A171="X"</formula>
    </cfRule>
  </conditionalFormatting>
  <conditionalFormatting sqref="A187">
    <cfRule type="cellIs" dxfId="11" priority="20" operator="equal">
      <formula>"Selected descriptors exceeds 5"</formula>
    </cfRule>
    <cfRule type="cellIs" dxfId="10" priority="21" operator="equal">
      <formula>"5 descriptors Selected in Performance Standard 3"</formula>
    </cfRule>
  </conditionalFormatting>
  <conditionalFormatting sqref="C188:C192">
    <cfRule type="expression" dxfId="9" priority="19">
      <formula>$A188="X"</formula>
    </cfRule>
  </conditionalFormatting>
  <conditionalFormatting sqref="F63:G69">
    <cfRule type="expression" dxfId="8" priority="18">
      <formula>$A63="X"</formula>
    </cfRule>
  </conditionalFormatting>
  <conditionalFormatting sqref="G63:G69">
    <cfRule type="expression" priority="17">
      <formula>$A63=""</formula>
    </cfRule>
  </conditionalFormatting>
  <conditionalFormatting sqref="F73:G78">
    <cfRule type="expression" dxfId="7" priority="16">
      <formula>$A73="X"</formula>
    </cfRule>
  </conditionalFormatting>
  <conditionalFormatting sqref="G73:G78">
    <cfRule type="expression" priority="15">
      <formula>$A73=""</formula>
    </cfRule>
  </conditionalFormatting>
  <conditionalFormatting sqref="F90:G95">
    <cfRule type="expression" dxfId="6" priority="14">
      <formula>$A90="X"</formula>
    </cfRule>
  </conditionalFormatting>
  <conditionalFormatting sqref="G90:G95">
    <cfRule type="expression" priority="13">
      <formula>$A90=""</formula>
    </cfRule>
  </conditionalFormatting>
  <conditionalFormatting sqref="F99:G103">
    <cfRule type="expression" dxfId="5" priority="12">
      <formula>$A99="X"</formula>
    </cfRule>
  </conditionalFormatting>
  <conditionalFormatting sqref="G99:G103">
    <cfRule type="expression" priority="11">
      <formula>$A99=""</formula>
    </cfRule>
  </conditionalFormatting>
  <conditionalFormatting sqref="F139:G143">
    <cfRule type="expression" dxfId="4" priority="10">
      <formula>$A139="X"</formula>
    </cfRule>
  </conditionalFormatting>
  <conditionalFormatting sqref="G139:G143">
    <cfRule type="expression" priority="9">
      <formula>$A139=""</formula>
    </cfRule>
  </conditionalFormatting>
  <conditionalFormatting sqref="F147:G151">
    <cfRule type="expression" dxfId="3" priority="8">
      <formula>$A147="X"</formula>
    </cfRule>
  </conditionalFormatting>
  <conditionalFormatting sqref="G147:G151">
    <cfRule type="expression" priority="7">
      <formula>$A147=""</formula>
    </cfRule>
  </conditionalFormatting>
  <conditionalFormatting sqref="F155:G158">
    <cfRule type="expression" dxfId="2" priority="6">
      <formula>$A155="X"</formula>
    </cfRule>
  </conditionalFormatting>
  <conditionalFormatting sqref="G155:G158">
    <cfRule type="expression" priority="5">
      <formula>$A155=""</formula>
    </cfRule>
  </conditionalFormatting>
  <conditionalFormatting sqref="F171:G175">
    <cfRule type="expression" dxfId="1" priority="4">
      <formula>$A171="X"</formula>
    </cfRule>
  </conditionalFormatting>
  <conditionalFormatting sqref="G171:G175">
    <cfRule type="expression" priority="3">
      <formula>$A171=""</formula>
    </cfRule>
  </conditionalFormatting>
  <conditionalFormatting sqref="F188:G192">
    <cfRule type="expression" dxfId="0" priority="2">
      <formula>$A188="X"</formula>
    </cfRule>
  </conditionalFormatting>
  <conditionalFormatting sqref="G188:G192">
    <cfRule type="expression" priority="1">
      <formula>$A188=""</formula>
    </cfRule>
  </conditionalFormatting>
  <dataValidations count="2">
    <dataValidation type="list" allowBlank="1" showInputMessage="1" showErrorMessage="1" promptTitle="Criteria " prompt="1=Unacceptable _x000a_2=Acceptable_x000a_3=Good_x000a_4=Outstanding" sqref="F33:G41 F45:G50 F63:G69 F73:G78 F90:G95 F99:G103 F115:G121 F125:G126 F139:G143 F147:G151 F155:G158 F171:G175 F188:G192" xr:uid="{00000000-0002-0000-0200-000000000000}">
      <formula1>"1,2,3,4"</formula1>
    </dataValidation>
    <dataValidation type="list" allowBlank="1" showInputMessage="1" showErrorMessage="1" sqref="A155:A158 A147:A151 A171:A175 A188:A192 A63:A69 A73:A78 A139:A143" xr:uid="{00000000-0002-0000-0200-000001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headerFooter>
    <oddHeader>&amp;C&amp;G</oddHeader>
  </headerFooter>
  <rowBreaks count="5" manualBreakCount="5">
    <brk id="42" max="6" man="1"/>
    <brk id="83" max="6" man="1"/>
    <brk id="122" max="6" man="1"/>
    <brk id="164" max="6" man="1"/>
    <brk id="202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Self-Appraisal PL3</vt:lpstr>
      <vt:lpstr>'Self-Appraisal PL3'!Print_Area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Pitso.M</dc:creator>
  <cp:lastModifiedBy>Louise Fullard</cp:lastModifiedBy>
  <cp:lastPrinted>2021-11-29T08:21:36Z</cp:lastPrinted>
  <dcterms:created xsi:type="dcterms:W3CDTF">2015-04-15T13:39:20Z</dcterms:created>
  <dcterms:modified xsi:type="dcterms:W3CDTF">2021-12-08T13:16:46Z</dcterms:modified>
</cp:coreProperties>
</file>